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95" activeTab="0"/>
  </bookViews>
  <sheets>
    <sheet name="Отчет за 1 пол.2019" sheetId="1" r:id="rId1"/>
    <sheet name="1" sheetId="2" r:id="rId2"/>
  </sheets>
  <externalReferences>
    <externalReference r:id="rId5"/>
  </externalReferences>
  <definedNames>
    <definedName name="_GoBack" localSheetId="0">'Отчет за 1 пол.2019'!$I$206</definedName>
  </definedNames>
  <calcPr fullCalcOnLoad="1"/>
</workbook>
</file>

<file path=xl/sharedStrings.xml><?xml version="1.0" encoding="utf-8"?>
<sst xmlns="http://schemas.openxmlformats.org/spreadsheetml/2006/main" count="855" uniqueCount="396">
  <si>
    <t>№ п/п</t>
  </si>
  <si>
    <t>Ответственный исполнитель</t>
  </si>
  <si>
    <t>Наименование мероприятия, объекта</t>
  </si>
  <si>
    <t>Информация о ходе исполнения плана работы</t>
  </si>
  <si>
    <t>Ход исполнения (исполнено с указанием фактической даты исполнения, в процессе исполнения, не исполнено)</t>
  </si>
  <si>
    <t>Всего, в том числе:</t>
  </si>
  <si>
    <t>областной бюджет</t>
  </si>
  <si>
    <t>бюджет города Рязани</t>
  </si>
  <si>
    <t>федеральный бюджет</t>
  </si>
  <si>
    <t>Приложение</t>
  </si>
  <si>
    <t>структурных подразделений администрации города Рязани по реализации мероприятий,</t>
  </si>
  <si>
    <t>В процессе исполнения</t>
  </si>
  <si>
    <t>Пристройка к МБДОУ "Детский сад № 106" города Рязани на 80 мест</t>
  </si>
  <si>
    <t>Пристройка к МБДОУ "Детский сад № 139" города Рязани на 80 мест</t>
  </si>
  <si>
    <t>Пристройка к МБДОУ "Детский сад № 146" города Рязани на 80 мест</t>
  </si>
  <si>
    <t>Пристройка к МБДОУ "Детский сад № 150" города Рязани на 80 мест</t>
  </si>
  <si>
    <t>Пристройка к МБДОУ "Детский сад № 154" города Рязани на 80 мест</t>
  </si>
  <si>
    <t>Общеобразовательная школа на 1100 мест в мкр. Горроща (срок строительства - 2018-2020 годы)</t>
  </si>
  <si>
    <t>Гражданское кладбище "Богородское-2" (6 этап)</t>
  </si>
  <si>
    <t>Пристройка к МБДОУ "Детский сад № 22" города Рязани на 80 мест</t>
  </si>
  <si>
    <t>Пристройка к МБДОУ "Детский сад № 108" города Рязани на 80 мест</t>
  </si>
  <si>
    <t>Пристройка к МБДОУ "Детский сад № 112" города Рязани на 80 мест</t>
  </si>
  <si>
    <t>Пристройка к МБДОУ "Детский сад № 125" города Рязани на 80 мест</t>
  </si>
  <si>
    <t>Пристройка к МБДОУ "Детский сад № 140" города Рязани на 80 мест</t>
  </si>
  <si>
    <t>Управление капитального строительства (в рамках реализации муниципальной программы «Жилище» на 2016-2022 годы)</t>
  </si>
  <si>
    <t>январь-декабрь</t>
  </si>
  <si>
    <t>Управление капитального строительства (в рамках реализации ведомственной целевой программы «Адресная инвестиционная программа города Рязани на 2017 - 2022 годы»)</t>
  </si>
  <si>
    <t>1.</t>
  </si>
  <si>
    <t>Разработка ПСД на строительство:</t>
  </si>
  <si>
    <t>1.1.</t>
  </si>
  <si>
    <t>1.2.</t>
  </si>
  <si>
    <t>январь-июнь</t>
  </si>
  <si>
    <t>1.3.</t>
  </si>
  <si>
    <t>1.4.</t>
  </si>
  <si>
    <t>февраль-май</t>
  </si>
  <si>
    <t>1.5.</t>
  </si>
  <si>
    <t>1.6.</t>
  </si>
  <si>
    <t>Управление капитального строительства (в рамках реализации муниципальной программы  «Развитие образования в городе Рязани» на 2016-2022 годы)</t>
  </si>
  <si>
    <t>Строительство:</t>
  </si>
  <si>
    <t>УКС, сторонние организации, определяемые в соответствии с Федеральным законом от 05.04.2013 № 44-ФЗ</t>
  </si>
  <si>
    <t>Объем и источник финансирования (тыс.руб.)
план/факт</t>
  </si>
  <si>
    <t>Управление энергетики и жилищно-коммунального хозяйства  (в рамках реализации муниципальной программы «Развитие жилищно-коммунального хозяйства и энергосбережение в городе Рязани» на 2016 - 2022 годы)</t>
  </si>
  <si>
    <t>Создание условий для управления жилищным фондом, капитальный ремонт жилищного фонда</t>
  </si>
  <si>
    <t>Бюджет города Рязани</t>
  </si>
  <si>
    <t>Капитальный ремонт муниципальный жилых помещений:</t>
  </si>
  <si>
    <t>УЭиЖКХ</t>
  </si>
  <si>
    <t>2.1</t>
  </si>
  <si>
    <t>ул. Тимакова, д.8, кв.107;</t>
  </si>
  <si>
    <t>2.2</t>
  </si>
  <si>
    <t>ул. Зои Космодемьянской, д.3, кв.1;</t>
  </si>
  <si>
    <t>2.3</t>
  </si>
  <si>
    <t>ул. Крупской д.13, ком.18;</t>
  </si>
  <si>
    <t>2.4</t>
  </si>
  <si>
    <t>ул. Николодворянская, д.17, кв.2;</t>
  </si>
  <si>
    <t>2.5</t>
  </si>
  <si>
    <t>ул. Магистральная, д.2, кв.17;</t>
  </si>
  <si>
    <t>2.6</t>
  </si>
  <si>
    <t>ул. Сельских строителей, д.3а кв.66;</t>
  </si>
  <si>
    <t>2.7</t>
  </si>
  <si>
    <t>ул. Свободы, д.3 кв.29;</t>
  </si>
  <si>
    <t>2.8</t>
  </si>
  <si>
    <t>ул. Заречная, д.10 кв.2;</t>
  </si>
  <si>
    <t>2.9</t>
  </si>
  <si>
    <t>Замена аварийного газового оборудования в муниципальном жилищном фонде:</t>
  </si>
  <si>
    <t>3.1</t>
  </si>
  <si>
    <t>ул. Пугачева, д.39/23, кв.1;</t>
  </si>
  <si>
    <t>3.2</t>
  </si>
  <si>
    <t>ул. Зафабричная, д.5, кв.30;</t>
  </si>
  <si>
    <t>3.3</t>
  </si>
  <si>
    <t>ул. Могэс, д.5, кв.11;</t>
  </si>
  <si>
    <t>3.4</t>
  </si>
  <si>
    <t>ул. Павлова, д.22 кв.29;</t>
  </si>
  <si>
    <t>3.5</t>
  </si>
  <si>
    <t>ул. Кольцова, д.14 кв.7 (2);</t>
  </si>
  <si>
    <t>3.6</t>
  </si>
  <si>
    <t>ул. Весенняя 28 кв.4;</t>
  </si>
  <si>
    <t>3.7</t>
  </si>
  <si>
    <t>ул. Великанова, д.17 кв.14;</t>
  </si>
  <si>
    <t>3.8</t>
  </si>
  <si>
    <t>ул. Соколовская, д. 5, корп.1, кв. 71;</t>
  </si>
  <si>
    <t>3.9</t>
  </si>
  <si>
    <t>ул. Татарская, д. 17, кв. 10;</t>
  </si>
  <si>
    <t>3.10</t>
  </si>
  <si>
    <t>ул. Советской Армии, д.18 кв.111;</t>
  </si>
  <si>
    <t>3.11</t>
  </si>
  <si>
    <t>ул. Заречная, д.6 кв.2;</t>
  </si>
  <si>
    <t>3.12</t>
  </si>
  <si>
    <t>ул. Сельских строителей, д.6, корп.2, кв.6.</t>
  </si>
  <si>
    <t>Выявление и ликвидация дефектов строительных конструкций на технических этажах жилых крупнопанельных домов серии 111-83 в жилищном фонде, расположенном на территории города Рязани (предоставление субсидий УО, ТСЖ, ЖК, иным специализированным потребительским кооперативам)</t>
  </si>
  <si>
    <t>Повышение эффективности, устойчивости и надежности функционирования систем коммунальной инфраструктуры, улучшение качества предоставляемых коммунальных услуг в городе Рязани</t>
  </si>
  <si>
    <t>Ежегодный мониторинг и актуализация схемы теплоснабжения муниципального образования - городской округ город Рязань Рязанской области</t>
  </si>
  <si>
    <t>Ежегодный мониторинг и актуализация схемы водоснабжения и водоотведения муниципального образования - городской округ город Рязань Рязанской области</t>
  </si>
  <si>
    <t>Капитальный ремонт объектов коммунальной инфраструктуры</t>
  </si>
  <si>
    <t>8.1</t>
  </si>
  <si>
    <t xml:space="preserve"> – 2 т/м, 2-й Школьный пер., 2ТК-573 - ЦТП-Вокзальная,7а, протяженностью 502 м; </t>
  </si>
  <si>
    <t>8.2</t>
  </si>
  <si>
    <t>8.3</t>
  </si>
  <si>
    <t>8.4</t>
  </si>
  <si>
    <t>8.5</t>
  </si>
  <si>
    <t>8.6</t>
  </si>
  <si>
    <t>8.7</t>
  </si>
  <si>
    <t>8.8</t>
  </si>
  <si>
    <t>Проведение мероприятий по внедрению энергосберегающего оборудования и энергоэффективных технологий на объектах теплоснабжения, горячего водоснабжения, холодного водоснабжения, водоотведения и электроснабжения</t>
  </si>
  <si>
    <t>Установка, замена, поверка индивидуальных приборов учета в муниципальном жилищном фонде</t>
  </si>
  <si>
    <t>Создание и внедрение единой автоматизированной информационно-аналитической системы контроля, учета и анализа производства, распределения и потребления энергоресурсов</t>
  </si>
  <si>
    <t>Управление энергетики и жилищно-коммунального хозяйства  (в рамках реализации муниципальной программы «Обеспечение социальной поддержкой, гарантиями и выплатами отдельных категорий граждан» на 2018-2022 годы)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</si>
  <si>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том числе путем строительства (приобретение 62 квартир)</t>
  </si>
  <si>
    <t>Областной бюджет</t>
  </si>
  <si>
    <t>ул. Интернациональная, д.14 кв.5</t>
  </si>
  <si>
    <t xml:space="preserve">– 1 т/м ул. Завражного от т. А(1ТК-556) до 1ТК-562 (т.Б), протяженностью 766 м; </t>
  </si>
  <si>
    <t xml:space="preserve">– 1 т/м, ул. Татарская, 1ТК-531 -  1ТК-532, протяженностью       239 м;  </t>
  </si>
  <si>
    <t>– 3 т/м, ул.Грибоедова, 3ТК-280 - 3ТК-284, протяженностью       890 м;</t>
  </si>
  <si>
    <t>Управление транспорта</t>
  </si>
  <si>
    <t>без финансирования</t>
  </si>
  <si>
    <t>2</t>
  </si>
  <si>
    <t>Решение вопроса с нехваткой общественного транспорта в вечернее время по маршруту маршрутного такси №41 и троллейбуса №1</t>
  </si>
  <si>
    <t>январь-март</t>
  </si>
  <si>
    <t>УТ</t>
  </si>
  <si>
    <t>3</t>
  </si>
  <si>
    <t>Продление пути следования троллейбусов маршрута №12 "Завод Рязцветмет - памятник Ф.Полетаеву" до остановочного пункта "Октябрьский городок"</t>
  </si>
  <si>
    <t>за счет средств предприятия</t>
  </si>
  <si>
    <t>февраль</t>
  </si>
  <si>
    <t>4</t>
  </si>
  <si>
    <t>Увеличение количества перевозчиков на маршрутах общественного транспорта, обслуживающих Московский район города и осуществляющих перевозку льготных категорий граждан</t>
  </si>
  <si>
    <t xml:space="preserve">Всего, в том числе: </t>
  </si>
  <si>
    <t xml:space="preserve">бюджет города Рязани </t>
  </si>
  <si>
    <t>Разработка и формирование современной  маршрутно-транспортной сети, создающей приоритетные условия для муниципального пассажирского транспорта в рамках муниципальной программы "Дорожное хозяйство и развитие транспортной системы в городе Рязани" на 2016-2022 годы</t>
  </si>
  <si>
    <t>Исполнено 04.02.2019</t>
  </si>
  <si>
    <t xml:space="preserve"> Развитие материально-технической базы учреждений и создание безопасных условий для проведения учебно-воспитательного процесса </t>
  </si>
  <si>
    <t>Февраль-декабрь</t>
  </si>
  <si>
    <t>1.1</t>
  </si>
  <si>
    <t>Ремонт водоснабжения и канализации МБДОУ "Детский сад № 16"</t>
  </si>
  <si>
    <t>Июнь</t>
  </si>
  <si>
    <t>УОиМП</t>
  </si>
  <si>
    <t>1.2</t>
  </si>
  <si>
    <t>Май, июль</t>
  </si>
  <si>
    <t>1.3</t>
  </si>
  <si>
    <t>Май</t>
  </si>
  <si>
    <t>1.4</t>
  </si>
  <si>
    <t>1.5</t>
  </si>
  <si>
    <t>Ремонт канализации и водоснабжения МБДОУ "Детский сад № 41"</t>
  </si>
  <si>
    <t>1.6</t>
  </si>
  <si>
    <t>Июль</t>
  </si>
  <si>
    <t>1.7</t>
  </si>
  <si>
    <t>Ремонт помещений МБДОУ "Детский сад № 66"</t>
  </si>
  <si>
    <t>Февраль</t>
  </si>
  <si>
    <t>1.8</t>
  </si>
  <si>
    <t>1.9</t>
  </si>
  <si>
    <t>Ремонт вентиляции МБДОУ "Детский сад № 76"</t>
  </si>
  <si>
    <t>1.10</t>
  </si>
  <si>
    <t>1.11</t>
  </si>
  <si>
    <t>1.12</t>
  </si>
  <si>
    <t>1.13</t>
  </si>
  <si>
    <t>1.14</t>
  </si>
  <si>
    <t>1.15</t>
  </si>
  <si>
    <t>Замена оконных блоков МБДОУ "Детский сад № 112"</t>
  </si>
  <si>
    <t>1.16</t>
  </si>
  <si>
    <t>1.17</t>
  </si>
  <si>
    <t>Ремонт электрощитовой МБДОУ "Детский сад № 117"</t>
  </si>
  <si>
    <t>1.18</t>
  </si>
  <si>
    <t>1.19</t>
  </si>
  <si>
    <t>Замена оконных блоков МБДОУ "Детский сад № 125"</t>
  </si>
  <si>
    <t>Май, июнь</t>
  </si>
  <si>
    <t>1.20</t>
  </si>
  <si>
    <t>1.21</t>
  </si>
  <si>
    <t>1.22</t>
  </si>
  <si>
    <t>1.23</t>
  </si>
  <si>
    <t>Устройство запасного выхода 2 этажа МАДОУ "Детский сад № 130"</t>
  </si>
  <si>
    <t>1.24</t>
  </si>
  <si>
    <t>Ремонт кровли МАДОУ "Детский сад № 131"</t>
  </si>
  <si>
    <t>Июнь, июль</t>
  </si>
  <si>
    <t>1.25</t>
  </si>
  <si>
    <t>1.26</t>
  </si>
  <si>
    <t>1.27</t>
  </si>
  <si>
    <t>1.28</t>
  </si>
  <si>
    <t>Ремонт санузлов МБОУ "Школа № 15"</t>
  </si>
  <si>
    <t>1.29</t>
  </si>
  <si>
    <t>Ремонт водоснабжения МБОУ "Школа № 16"</t>
  </si>
  <si>
    <t>1.30</t>
  </si>
  <si>
    <t>1.31</t>
  </si>
  <si>
    <t>Ремонт асфальтового покрытия МБОУ "Школа № 20"</t>
  </si>
  <si>
    <t>1.32</t>
  </si>
  <si>
    <t>1.33</t>
  </si>
  <si>
    <t>Сентябрь</t>
  </si>
  <si>
    <t>1.34</t>
  </si>
  <si>
    <t>1.35</t>
  </si>
  <si>
    <t>Электромонтажные работы МБОУ "Школа № 38"</t>
  </si>
  <si>
    <t>1.36</t>
  </si>
  <si>
    <t>1.37</t>
  </si>
  <si>
    <t>1.38</t>
  </si>
  <si>
    <t>1.39</t>
  </si>
  <si>
    <t>1.40</t>
  </si>
  <si>
    <t>Общестроительные работы  МБОУ "Школа № 49"</t>
  </si>
  <si>
    <t>Февраль, август</t>
  </si>
  <si>
    <t>1.41</t>
  </si>
  <si>
    <t>Ремонт подсобных помещений  МБОУ "Школа № 51 "Центр образования"</t>
  </si>
  <si>
    <t>Февраль, июль</t>
  </si>
  <si>
    <t>1.42</t>
  </si>
  <si>
    <t>1.43</t>
  </si>
  <si>
    <t>1.44</t>
  </si>
  <si>
    <t>Ремонт асфальтового покрытия МБОУ "Школа № 53"</t>
  </si>
  <si>
    <t>1.45</t>
  </si>
  <si>
    <t>1.46</t>
  </si>
  <si>
    <t>Ремонт отопления МБОУ "Школа № 57"</t>
  </si>
  <si>
    <t>1.47</t>
  </si>
  <si>
    <t>1.48</t>
  </si>
  <si>
    <t>Ремонт наружного освещения МБОУ "Школа № 67"</t>
  </si>
  <si>
    <t>1.49</t>
  </si>
  <si>
    <t>Ремонт помещений пищеблока МБОУ "Школа № 68"</t>
  </si>
  <si>
    <t>Май, сентябрь</t>
  </si>
  <si>
    <t>1.50</t>
  </si>
  <si>
    <t>Ремонт наружного освещения МБОУ "Школа № 68" (в том числе проектные работы - 60 тыс. руб.)</t>
  </si>
  <si>
    <t>1.51</t>
  </si>
  <si>
    <t>Ремонт помещений 1 этажа МБОУ "Школа № 70"</t>
  </si>
  <si>
    <t>Февраль, июнь</t>
  </si>
  <si>
    <t>Замена оконных блоков МБОУ "Школа № 74"</t>
  </si>
  <si>
    <t>Разработка проекта на электротехнические работы в МБОУ "Школа-интернат"</t>
  </si>
  <si>
    <t>Ремонт отопления МАОУ "Лицей № 4"</t>
  </si>
  <si>
    <t>Установка кабинок в туалете МАОУ "Школа № 47"</t>
  </si>
  <si>
    <t>Апрель</t>
  </si>
  <si>
    <t>Общестроительные работы МБУДО "ЦДТ "Приокский"</t>
  </si>
  <si>
    <t>Общестроительные работы МБУДО "ЦДТ "Стрекоза"</t>
  </si>
  <si>
    <t>Ремонт ограждения МБУДО "ДЮЦ "Надежда"</t>
  </si>
  <si>
    <t>Ремонт канализации МБОУ "Центр реабилитации"</t>
  </si>
  <si>
    <t>Замена оконных блоков МБОУ "Центр реабилитации"</t>
  </si>
  <si>
    <t>Общестроительные работы МБУ ПМПК</t>
  </si>
  <si>
    <t>Общестроительные работы и перенос газовой трубы МАУДО "Рязанский городской Дворец детского творчества"</t>
  </si>
  <si>
    <t>Март</t>
  </si>
  <si>
    <t>Ремонт группового помещения МБДОУ "Детский сад № 20"</t>
  </si>
  <si>
    <t>Разработка проекта на ремонт отопления МБДОУ "Детский сад № 20"</t>
  </si>
  <si>
    <t>Установка теневого навеса МБДОУ "Детский сад № 41"</t>
  </si>
  <si>
    <t>Ремонт помещений пищеблока МБДОУ "Детский сад № 76"</t>
  </si>
  <si>
    <t>Подключение газовой плиты МБДОУ "Детский сад № 76" (в том числе проектные работы - 50 тыс. руб.)</t>
  </si>
  <si>
    <t>Установка теневого навеса МБДОУ "Детский сад № 96"</t>
  </si>
  <si>
    <t>Установка теневого навеса МБДОУ "Детский сад № 109"</t>
  </si>
  <si>
    <t>направленных на развитие городского хозяйства и социальной сферы на 2019 год за 1 полугодие 2019 года</t>
  </si>
  <si>
    <r>
      <t>Плани-руемый срок испол-нения</t>
    </r>
    <r>
      <rPr>
        <sz val="12"/>
        <rFont val="Arial"/>
        <family val="2"/>
      </rPr>
      <t>¹</t>
    </r>
  </si>
  <si>
    <r>
      <t>Причины нарушения сроков исполнения, причины неисполнения, меры, принимаемые для обеспечения исполнения</t>
    </r>
    <r>
      <rPr>
        <sz val="12"/>
        <rFont val="Arial"/>
        <family val="2"/>
      </rPr>
      <t>²</t>
    </r>
  </si>
  <si>
    <t>Отставание подрядчика от сроков строительства, выставлена претензия</t>
  </si>
  <si>
    <t>По результатам торгов получена экономия</t>
  </si>
  <si>
    <t>Исполнено
в мае 2019 года</t>
  </si>
  <si>
    <t>без финансирования
(определение необходимого количества подвижного состава  возможно после определения доли рынка пассажирских перевозок для муниципальных транспортных предприятий на основе данных пассажиропотока и целесообразности применения)</t>
  </si>
  <si>
    <t>5</t>
  </si>
  <si>
    <t>июнь-декабрь</t>
  </si>
  <si>
    <t>1.7.</t>
  </si>
  <si>
    <t>Установка памятника жертвам политических репрессий</t>
  </si>
  <si>
    <t>май-сентябрь</t>
  </si>
  <si>
    <t>июль-декабрь</t>
  </si>
  <si>
    <r>
      <t xml:space="preserve">Предоставление субсидий на возмещение затрат по капитальному ремонту многоквартирных домов в части благоустройства придомовой территории 
</t>
    </r>
    <r>
      <rPr>
        <b/>
        <i/>
        <sz val="11"/>
        <rFont val="Times New Roman"/>
        <family val="1"/>
      </rPr>
      <t xml:space="preserve">Справочно. </t>
    </r>
    <r>
      <rPr>
        <i/>
        <sz val="11"/>
        <rFont val="Times New Roman"/>
        <family val="1"/>
      </rPr>
      <t>Мероприятие носит заявительный характер. Заявки на предоставление субсидий будут приниматься УЭиЖКХ от управляющих организаций, ТСЖ, ЖСК в сроки, установленные Порядком предоставления в 2019 году субсидий на возмещение затрат, утвержденным постановлением администрации города</t>
    </r>
  </si>
  <si>
    <t>апрель-ноябрь</t>
  </si>
  <si>
    <t>июнь-ноябрь</t>
  </si>
  <si>
    <t>В процессе исполнения.
Размещено извещение на проведение электронного аукциона на выполнение работ по замене аварийного газового оборудования</t>
  </si>
  <si>
    <t>В процессе исполнения.
Заключен один муниципальный контракт на капитальный ремонт МЖП, работы по которому будут выполнены в октябре 2019 года.
Оплачены услуги по составлению и проверке локальных смет</t>
  </si>
  <si>
    <t>апрель-декабрь</t>
  </si>
  <si>
    <t>Формирование земельных участков под многоквартирными домами и постановка их на кадастровый учет по адресам:</t>
  </si>
  <si>
    <t>5.1.</t>
  </si>
  <si>
    <t>пос. Остров, д.12А</t>
  </si>
  <si>
    <t>5.2.</t>
  </si>
  <si>
    <t>ул. Черновицкая, д.3, кор.1</t>
  </si>
  <si>
    <t>5.3.</t>
  </si>
  <si>
    <t>ул. Свободы, д.92</t>
  </si>
  <si>
    <t>5.4.</t>
  </si>
  <si>
    <t>ул. Товарный двор (станция Рязань-1), д. 56</t>
  </si>
  <si>
    <t>5.5.</t>
  </si>
  <si>
    <t>ул. Товарный двор (станция Рязань-2), д. 29</t>
  </si>
  <si>
    <t>5.6.</t>
  </si>
  <si>
    <t>ул. Шевченко, д. 11</t>
  </si>
  <si>
    <t>январь-май</t>
  </si>
  <si>
    <t>В процессе исполнения.
Заключен муниципальный контракт на выполнение работ по межеванию земельных участков и постановке их на кадастровый учет</t>
  </si>
  <si>
    <t>В процессе исполнения.
Разработан и утвержден Порядок предоставления данной субсидии. Начинается прием заявок на получение данных субсидий от управляющих компаний</t>
  </si>
  <si>
    <t>Исполнено 27.05.2019.
(сложилась экономия - 1000 тыс. руб.)</t>
  </si>
  <si>
    <t>май-декабрь</t>
  </si>
  <si>
    <t>февраль-декабрь</t>
  </si>
  <si>
    <t>В процессе исполнения.
Размещено извещение на проведение открытого конкурса на данный вид работ</t>
  </si>
  <si>
    <t>Управление благоустройства города  (в рамках реализации муниципальной программы «Благоустройство города Рязани» на 2016-2022 годы)</t>
  </si>
  <si>
    <t>1</t>
  </si>
  <si>
    <t>Уборка территории и аналогичная деятельность, в том числе:</t>
  </si>
  <si>
    <t>в течение года</t>
  </si>
  <si>
    <t>УБГ, МБУ "ДБГ"</t>
  </si>
  <si>
    <t>Уборка автомобильных дорог общего пользования местного значения и площадей города (выполняются работы по зимнему и летнему  содержанию дорог, тротуаров, площадей)</t>
  </si>
  <si>
    <t xml:space="preserve">Ликвидация несанкциониро-ванных свалок мусора и иных загрязнений территории общего пользования города </t>
  </si>
  <si>
    <t xml:space="preserve">Уборка и обслуживание инженерных сооружений </t>
  </si>
  <si>
    <t xml:space="preserve">Уборка остановок </t>
  </si>
  <si>
    <t>Организация благоустройства и озеленения, в том числе:</t>
  </si>
  <si>
    <t>Озеленение территории города (обрезка деревьев, валка деревьев с вывозом древесных отходов, посадка цветов и уходные работы, содержание парков, скверов, бульваров, окос территорий)</t>
  </si>
  <si>
    <t xml:space="preserve">Содержание и ремонт детского игрового оборудования </t>
  </si>
  <si>
    <t>Размещение и обслуживание туалетов</t>
  </si>
  <si>
    <t>Размещение и содержание малых архитектурных форм</t>
  </si>
  <si>
    <t>Средства направлены на содержание объектов благоустройства</t>
  </si>
  <si>
    <t>Праздничное оформление города</t>
  </si>
  <si>
    <t>Содержание городских лесов</t>
  </si>
  <si>
    <t xml:space="preserve">Обеспечение выполнения работ по строительству, капитальному ремонту и содержанию объектов благоустройства города </t>
  </si>
  <si>
    <t>Содержание микрорайона Солотча</t>
  </si>
  <si>
    <t>УБГ</t>
  </si>
  <si>
    <t>Содержание и ремонт объектов инженерной защиты (выполняются работы по содержанию сетей ливневой канализации 98,4 км)</t>
  </si>
  <si>
    <t>Содержание и отлов безнадзорных животных</t>
  </si>
  <si>
    <t>УБГ, "Городская служба по контролю за безнадзорными животными"</t>
  </si>
  <si>
    <t>6</t>
  </si>
  <si>
    <t>Организация освещения улиц (монтаж и перетяжка провода, ремонт шкафа НРШ, работа дежурных бригад по устранению аварийных ситуаций, замена контактора, пускателя, изолятора, обрезка поросли у опор, очистка опор от наклеек, окос травы у опор, ремонт аварийных кабельных линий, оплата за электроэнергию)</t>
  </si>
  <si>
    <t>7</t>
  </si>
  <si>
    <t>Содержание мест захоронения</t>
  </si>
  <si>
    <t>УБГ, МБУ ССВПД "Ритуал"</t>
  </si>
  <si>
    <t>7.1</t>
  </si>
  <si>
    <t>Организация и содержание мест захоронения</t>
  </si>
  <si>
    <t>Срок исполнения перенесен на август 2019 года</t>
  </si>
  <si>
    <t>Срок исполнения перенесен на август 2019 года (МКУ ДЗОСС не предоставило смету)</t>
  </si>
  <si>
    <t>Исполнено,
май 2019 года</t>
  </si>
  <si>
    <t>Управление образования и молодежной политики (в рамках реализации муниципальной программы «Развитие образования в городе Рязани» 
на 2016-2022 годы)</t>
  </si>
  <si>
    <t>Исполнено, 
март 2019 года</t>
  </si>
  <si>
    <t>Исполнено, 
апрель 2019 года</t>
  </si>
  <si>
    <t>Исполнено, 
май 2019 года</t>
  </si>
  <si>
    <t>Исполнены проектные работы в апреле на сумму 
50,0 тыс. руб.
(45,0 тыс. руб. - на август, МКУ ДЗОСС не предоставило смету)</t>
  </si>
  <si>
    <t>Разработка проекта на электроснабжение и приточно-вытяжную вентиляцию в связи с возведением пристройки к МБДОУ "Детский сад № 106"</t>
  </si>
  <si>
    <t>Исполнено, 
июнь 2019 года</t>
  </si>
  <si>
    <t>Ремонт канализации МБДОУ "Детский сад № 71"</t>
  </si>
  <si>
    <t>Исполнены работы в июне на сумму 
198,0 тыс. руб.
(42,0 тыс. руб. - на июль)</t>
  </si>
  <si>
    <t>Разработка проекта на электроснабжение и приточно-вытяжную вентиляцию в связи с возведением пристройки к МБДОУ "Детский сад № 139"</t>
  </si>
  <si>
    <t>Ремонт отопления МБДОУ "Детский сад № 140"</t>
  </si>
  <si>
    <t>Разработка проекта на электроснабжение и приточно-вытяжную вентиляцию в связи с возведением пристройки к МБДОУ "Детский сад № 146"</t>
  </si>
  <si>
    <t>Разработка проекта на электроснабжение и приточно-вытяжную вентиляцию в связи с возведением пристройки к МБДОУ "Детский сад № 150"</t>
  </si>
  <si>
    <t>Разработка проекта на электроснабжение и приточно-вытяжную вентиляцию в связи с возведением пристройки к МБДОУ "Детский сад № 154"</t>
  </si>
  <si>
    <t>Срок исполнения перенесен на июль 2019 года (МКУ ДЗОСС не предоставило смету)</t>
  </si>
  <si>
    <t>Срок исполнения перенесен на август 2019 года (долго готовилась смета и проводился аукцион)</t>
  </si>
  <si>
    <t>Разработка проекта на ремонт бассейна МБОУ "Школа № 51 "Центр образования"</t>
  </si>
  <si>
    <t>Исполнено, 
февраль 2019 года</t>
  </si>
  <si>
    <t>Март, апрель</t>
  </si>
  <si>
    <t>Срок исполнения перенесен на сентябрь 2019 года (МКУ ДЗОСС не предоставило смету)</t>
  </si>
  <si>
    <t>Исполнены работы в марте на сумму 
53,0 тыс. руб.
(373,3 тыс. руб. - на август, МКУ ДЗОСС не предоставило смету)</t>
  </si>
  <si>
    <t>Исполнено, февраль 2019 года</t>
  </si>
  <si>
    <t>Ремонт котельной МБУДО "ЦДТ "Феникс"</t>
  </si>
  <si>
    <t>Исполнено, апрель 2019 года</t>
  </si>
  <si>
    <t>Срок исполнения перенесен на июль 2019 года</t>
  </si>
  <si>
    <t>Исполнены проектные работы в мае на сумму 60,0 тыс.руб.
(400,0 тыс.руб. - на июль)</t>
  </si>
  <si>
    <t>Исполнены проектные работы в мае на сумму 60,0 тыс.руб.
(400,0 тыс.руб.-на август)</t>
  </si>
  <si>
    <t>02 июля 2019 года в администрации города Рязани состоялось совещание по обсуждению концепции развития общественного транспорта в городе Рязани с участием представителей общественности, научного сообщества, депутатов Рязанской городской Думы. По результатам проведенного мероприятия результаты научно-исследовательских работ в сфере транспортного обслуживания населения города Рязани (ООО «Комплексные транспортные системы» (Санкт-Петербург) направлены на доработку до 01.10.2019. Следующая встреча по обсуждению концепции развития общественного транспорта запланирована на август 2019 года</t>
  </si>
  <si>
    <t>В процессе исполнения.
В 1 полугодии заключены и оплачены контракты на проверку смет на выполнение работ по замене приборов учета (ПУ) в муниципальном жилищном фонде, на замену 52 ПУ электрической энергии, на поверку ПУ воды, на установку ПУ воды. 
Размещено извещение на проведение электронного аукциона на замену ПУ природного газа</t>
  </si>
  <si>
    <t>В процессе исполнения.
Планируется приобрести 62 квартиры путем проведения электронных аукционов.  
Заключено 22 муниципальных контракта на приобретение 23 однокомнатных квартир. Оплачено 5 квартир</t>
  </si>
  <si>
    <t>ноябрь</t>
  </si>
  <si>
    <t>УЭиЖКХ, УБГ</t>
  </si>
  <si>
    <t xml:space="preserve"> Первомайский проспект, д.9</t>
  </si>
  <si>
    <t>ул. Новоселов, д.33</t>
  </si>
  <si>
    <t>ул. Черновицкая, д.12</t>
  </si>
  <si>
    <t>Управление благоустройства города  (в рамках реализации муниципальной программы «Формирование современной городской среды города Рязани»                     на 2018-2022 годы)</t>
  </si>
  <si>
    <t>Управление благоустройства города  (в рамках реализации муниципальной программы «Дорожное хозяйство и развитие транспортной системы в городе Рязани» на 2016-2022 годы)</t>
  </si>
  <si>
    <t>Капитальный ремонт, ремонт, содержание, строительство и реконструкция сети автомобильных дорог общего пользования местного значения,</t>
  </si>
  <si>
    <t>сентябрь</t>
  </si>
  <si>
    <t>УБГ,
подрядные организации</t>
  </si>
  <si>
    <t>август</t>
  </si>
  <si>
    <t>Капитальный ремонт участка автомобильной дороги по Сережиному переулку в г.Рязани</t>
  </si>
  <si>
    <t>из них:</t>
  </si>
  <si>
    <t>Капитальный ремонт участка автомобильной дороги по Васильевскому проезду в г.Рязани</t>
  </si>
  <si>
    <t>Строительство объекта «Детский сад на 220 мест по ул. Зубковой    г. Рязани»</t>
  </si>
  <si>
    <t>Ремонт наружного освещения  МБОУ "Школа № 51 "Центр образования" (в том числе проектные работы - 60 тыс.руб.)</t>
  </si>
  <si>
    <t>Ремонт канализации, отопления, водоснабжения МБОУ "Школа   № 51 "Центр образования"</t>
  </si>
  <si>
    <t>Ремонт кровли МБОУ "Школа    № 62"</t>
  </si>
  <si>
    <t>– 3 т/м, ул.Грибоедова, 3ТК-256 - 3ТК-280, протяженностью     1200 м</t>
  </si>
  <si>
    <t xml:space="preserve">– 4 т/м, ул.Новосёлов, 4ТК-842/2 - 4ТК-842/3, протяженностью    412 м; </t>
  </si>
  <si>
    <t>– 3 т/м, ул. Грибоедова, 3ТК-284 - 3ПАВ-297, протяженностью    160 м;</t>
  </si>
  <si>
    <t>– 4 т/м, ул.Новосёлов,  4ТК-СМ2 - 4ТК-СМ, протяженностью      190 м;</t>
  </si>
  <si>
    <t>Ремонт участков автомобильной дороги по Московскому шоссе в г.Рязани</t>
  </si>
  <si>
    <t>Управление энергетики и жилищно-коммунального хозяйства администрации города Рязани
(далее – УЭиЖКХ)</t>
  </si>
  <si>
    <t>Управление капитального строительства
(далее – УКС), сторонние организации, определяемые в соответствии с Федеральным законом от 05.04.2013 № 44-ФЗ</t>
  </si>
  <si>
    <t xml:space="preserve">Управление образования и молодежной политики
(далее – УОиМП) </t>
  </si>
  <si>
    <t>Управление благоустройства города 
(далее - УБГ)</t>
  </si>
  <si>
    <t>Управление транспорта администрации города Рязани
(далее – УТ)</t>
  </si>
  <si>
    <t xml:space="preserve">Возмещение затрат на благоустройство дворовых территорий города, в том числе разработку проектно-сметной документации,
</t>
  </si>
  <si>
    <t>Исполнено 
17.06.2019</t>
  </si>
  <si>
    <t>Погашение долга для МУП города Рязани «Рязанская автоколонна    № 1310»</t>
  </si>
  <si>
    <t>Работы по благоустройству дворовых территорий будут проводиться в рамках договоров на выполнение работ, заключенных УО, ТСЖ, ЖСК с подрядными организациями</t>
  </si>
  <si>
    <t>Работы выполнены на 98% (осталось резиновое покрытие). Оплата - после предоставления актов выполненных работ</t>
  </si>
  <si>
    <t>Работы выполнены на 95%. Оплата - после предоставления актов выполненных работ</t>
  </si>
  <si>
    <t>Работы выполнены на 98%. Оплата - после предоставления актов выполненных работ</t>
  </si>
  <si>
    <t>Плановые показатели по муниципальному заданию скорректированы  с 11000 до 9500 тыс. руб.</t>
  </si>
  <si>
    <t>Содержание пляжей</t>
  </si>
  <si>
    <t>7.2</t>
  </si>
  <si>
    <t xml:space="preserve"> Ремонт Мемориального комплекса Скорбященского кладбища</t>
  </si>
  <si>
    <t>Исполнено</t>
  </si>
  <si>
    <t>7.3</t>
  </si>
  <si>
    <t>Удаление аварийных деревьев на кладбищах г. Рязани</t>
  </si>
  <si>
    <t>Не исполнено</t>
  </si>
  <si>
    <t>В соответствии с муниципалным заданием срок выполнения работ сентябрь 2019 года</t>
  </si>
  <si>
    <t>7.4</t>
  </si>
  <si>
    <t>Обустройство контейнерных площадок на кладбищах</t>
  </si>
  <si>
    <t>В соответствии с муниципалным заданием срок выполнения работ июль 2019 года</t>
  </si>
  <si>
    <t>7.5</t>
  </si>
  <si>
    <t>Разработка проектов санитарно-защитных зон кладбищ</t>
  </si>
  <si>
    <t>7.6</t>
  </si>
  <si>
    <t>Изготовление и установка дополнительных мемориальных плит ленинградцам-блокадникам</t>
  </si>
  <si>
    <t>Плановые показатели по муниципальному заданию скорректированы 
с 3500 до 5000 тыс. руб.</t>
  </si>
  <si>
    <t>Плановые показатели по муниципальному заданию скорректированы с 98866,6 тыс. руб. до 98472,8 тыс. руб.</t>
  </si>
  <si>
    <t>подвижного состава повышенной вместимости (до 70 чел.) с малого класса М2 на средний класс М3, с уменьшением интервала движения в вечернее время, что позволит улучшить качество транспортного обслуживания жителей города. В соответствии с утвержденным расписанием последний рейс маршрута   № 41 будет осуществляться в 23.55</t>
  </si>
  <si>
    <t xml:space="preserve">В связи с убыточностью маршрута троллейбуса №1 (убыток за 5 месяцев 2019 г. составил 4815,8 тыс. руб., в т.ч. за май 827,4 тыс. руб.) планируется увеличение провозных возможностей автобусов юридических лиц и индивидуальных предпринимателей, а именно переход коммерческого транспорта на использование </t>
  </si>
  <si>
    <t xml:space="preserve">(в рамках реализации МП «Обеспечение социальной поддержкой, гарантиями и выплатами отдельных категорий граждан» на 2018-2022 годы) </t>
  </si>
  <si>
    <t xml:space="preserve">Исполнено 08.02.2019
(с 08.02.2019 введены льготы на транспорте коммерческих перевозчиков, обслуживающих Московский район (маршруты: 98м2, 47м2, 66м2, 71м2, 95м2, 82м2, 70м2. Общее количество подвижного состава - 151 ед.) </t>
  </si>
  <si>
    <t>МУП города Рязани «Рязанская автоколонна       № 1310» является самостоятельным хозяйствующим субъектом, поэтому задолженность будет погашаться в порядке, предусмотренном действующим законодательством</t>
  </si>
  <si>
    <t>Исполнено в марте - 128,8 тыс. руб., 
в апреле - 221,2 тыс.руб.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</si>
</sst>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mmm/yyyy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  <font>
      <b/>
      <i/>
      <sz val="11"/>
      <name val="Calibri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22" fillId="0" borderId="10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6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24" borderId="12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24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18" fillId="24" borderId="10" xfId="0" applyFont="1" applyFill="1" applyBorder="1" applyAlignment="1">
      <alignment horizontal="center"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178" fontId="18" fillId="0" borderId="10" xfId="0" applyNumberFormat="1" applyFont="1" applyBorder="1" applyAlignment="1">
      <alignment horizontal="center" vertical="top" wrapText="1"/>
    </xf>
    <xf numFmtId="178" fontId="18" fillId="0" borderId="10" xfId="0" applyNumberFormat="1" applyFont="1" applyBorder="1" applyAlignment="1">
      <alignment horizontal="center" vertical="top" wrapText="1"/>
    </xf>
    <xf numFmtId="178" fontId="18" fillId="0" borderId="10" xfId="0" applyNumberFormat="1" applyFont="1" applyBorder="1" applyAlignment="1">
      <alignment horizontal="center" vertical="top"/>
    </xf>
    <xf numFmtId="16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8" fontId="18" fillId="0" borderId="13" xfId="0" applyNumberFormat="1" applyFont="1" applyBorder="1" applyAlignment="1">
      <alignment horizontal="center" vertical="top" wrapText="1"/>
    </xf>
    <xf numFmtId="178" fontId="18" fillId="0" borderId="13" xfId="0" applyNumberFormat="1" applyFont="1" applyBorder="1" applyAlignment="1">
      <alignment horizontal="center" vertical="top"/>
    </xf>
    <xf numFmtId="178" fontId="18" fillId="0" borderId="10" xfId="0" applyNumberFormat="1" applyFont="1" applyBorder="1" applyAlignment="1">
      <alignment horizontal="center" vertical="top"/>
    </xf>
    <xf numFmtId="176" fontId="18" fillId="0" borderId="10" xfId="0" applyNumberFormat="1" applyFont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wrapText="1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/>
    </xf>
    <xf numFmtId="0" fontId="30" fillId="0" borderId="14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wrapText="1"/>
    </xf>
    <xf numFmtId="176" fontId="18" fillId="0" borderId="10" xfId="0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18" fillId="24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vertical="top" wrapText="1"/>
    </xf>
    <xf numFmtId="176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justify"/>
    </xf>
    <xf numFmtId="49" fontId="18" fillId="0" borderId="10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0" fontId="25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76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/>
    </xf>
    <xf numFmtId="0" fontId="18" fillId="0" borderId="16" xfId="0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 wrapText="1"/>
    </xf>
    <xf numFmtId="0" fontId="18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8" fillId="0" borderId="17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center" vertical="top"/>
    </xf>
    <xf numFmtId="0" fontId="18" fillId="0" borderId="16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left" vertical="top" wrapText="1"/>
    </xf>
    <xf numFmtId="0" fontId="30" fillId="0" borderId="10" xfId="0" applyFont="1" applyBorder="1" applyAlignment="1">
      <alignment vertical="top"/>
    </xf>
    <xf numFmtId="0" fontId="18" fillId="0" borderId="15" xfId="0" applyFont="1" applyBorder="1" applyAlignment="1">
      <alignment horizontal="center" vertical="top" wrapText="1"/>
    </xf>
    <xf numFmtId="14" fontId="18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14" fontId="18" fillId="0" borderId="17" xfId="0" applyNumberFormat="1" applyFont="1" applyFill="1" applyBorder="1" applyAlignment="1">
      <alignment horizontal="center" vertical="top" wrapText="1"/>
    </xf>
    <xf numFmtId="14" fontId="18" fillId="0" borderId="16" xfId="0" applyNumberFormat="1" applyFont="1" applyFill="1" applyBorder="1" applyAlignment="1">
      <alignment horizontal="center" vertical="top" wrapText="1"/>
    </xf>
    <xf numFmtId="14" fontId="18" fillId="0" borderId="11" xfId="0" applyNumberFormat="1" applyFont="1" applyFill="1" applyBorder="1" applyAlignment="1">
      <alignment horizontal="center" vertical="top" wrapText="1"/>
    </xf>
    <xf numFmtId="14" fontId="18" fillId="0" borderId="17" xfId="0" applyNumberFormat="1" applyFont="1" applyBorder="1" applyAlignment="1">
      <alignment horizontal="center" vertical="top" wrapText="1"/>
    </xf>
    <xf numFmtId="14" fontId="18" fillId="0" borderId="16" xfId="0" applyNumberFormat="1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176" fontId="18" fillId="0" borderId="17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1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24" borderId="17" xfId="0" applyFont="1" applyFill="1" applyBorder="1" applyAlignment="1">
      <alignment horizontal="center" vertical="top" wrapText="1"/>
    </xf>
    <xf numFmtId="0" fontId="18" fillId="24" borderId="16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18" fillId="24" borderId="15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 vertical="top" wrapText="1"/>
    </xf>
    <xf numFmtId="0" fontId="18" fillId="24" borderId="19" xfId="0" applyFont="1" applyFill="1" applyBorder="1" applyAlignment="1">
      <alignment vertical="top" wrapText="1"/>
    </xf>
    <xf numFmtId="0" fontId="25" fillId="0" borderId="15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26" fillId="0" borderId="0" xfId="0" applyFont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24" fillId="0" borderId="17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7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top" wrapText="1"/>
    </xf>
    <xf numFmtId="176" fontId="3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/>
    </xf>
    <xf numFmtId="0" fontId="32" fillId="0" borderId="10" xfId="0" applyFont="1" applyFill="1" applyBorder="1" applyAlignment="1">
      <alignment vertical="top" wrapText="1"/>
    </xf>
    <xf numFmtId="176" fontId="32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176" fontId="32" fillId="0" borderId="10" xfId="0" applyNumberFormat="1" applyFont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/>
    </xf>
    <xf numFmtId="0" fontId="0" fillId="0" borderId="0" xfId="0" applyAlignment="1">
      <alignment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tyanaACh\Desktop\&#1054;&#1041;&#1066;&#1045;&#1050;&#1058;&#1067;\2019\&#1044;&#1077;&#1090;%20&#1089;&#1072;&#1076;%20&#1091;&#1083;.%20&#1047;&#1091;&#1073;&#1082;&#1086;&#1074;&#1086;&#1081;\&#1054;&#1089;&#1074;%20&#1083;&#1080;&#1084;%202019%20&#1076;&#1077;&#1090;%20&#1089;&#1072;&#1076;%20&#1047;&#1091;&#1073;&#1082;&#1086;&#107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оруд"/>
      <sheetName val="Лист2"/>
      <sheetName val="Заявка исп. 27.05"/>
      <sheetName val="Заявка 22.05.2019"/>
      <sheetName val="Заявка 17.04.2019"/>
      <sheetName val="Лист3"/>
    </sheetNames>
    <sheetDataSet>
      <sheetData sheetId="0">
        <row r="13">
          <cell r="I13">
            <v>0.48735</v>
          </cell>
          <cell r="L13">
            <v>730.57941</v>
          </cell>
          <cell r="O13">
            <v>4142.71204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B82">
      <selection activeCell="C84" sqref="C84"/>
    </sheetView>
  </sheetViews>
  <sheetFormatPr defaultColWidth="9.140625" defaultRowHeight="15"/>
  <cols>
    <col min="1" max="1" width="4.140625" style="5" customWidth="1"/>
    <col min="2" max="2" width="29.57421875" style="6" customWidth="1"/>
    <col min="3" max="3" width="19.421875" style="6" customWidth="1"/>
    <col min="4" max="5" width="10.140625" style="6" customWidth="1"/>
    <col min="6" max="6" width="9.421875" style="6" customWidth="1"/>
    <col min="7" max="7" width="17.57421875" style="6" customWidth="1"/>
    <col min="8" max="8" width="21.28125" style="6" customWidth="1"/>
    <col min="9" max="9" width="22.28125" style="71" customWidth="1"/>
    <col min="10" max="16384" width="9.140625" style="6" customWidth="1"/>
  </cols>
  <sheetData>
    <row r="1" spans="1:9" s="12" customFormat="1" ht="15.75">
      <c r="A1" s="11"/>
      <c r="F1" s="13"/>
      <c r="G1" s="150"/>
      <c r="H1" s="150"/>
      <c r="I1" s="67" t="s">
        <v>9</v>
      </c>
    </row>
    <row r="2" spans="1:9" s="12" customFormat="1" ht="12" customHeight="1">
      <c r="A2" s="11"/>
      <c r="F2" s="13"/>
      <c r="G2" s="78"/>
      <c r="H2" s="78"/>
      <c r="I2" s="67"/>
    </row>
    <row r="3" spans="1:9" s="12" customFormat="1" ht="18.75" customHeight="1">
      <c r="A3" s="153" t="s">
        <v>3</v>
      </c>
      <c r="B3" s="153"/>
      <c r="C3" s="153"/>
      <c r="D3" s="153"/>
      <c r="E3" s="153"/>
      <c r="F3" s="153"/>
      <c r="G3" s="153"/>
      <c r="H3" s="153"/>
      <c r="I3" s="153"/>
    </row>
    <row r="4" spans="1:9" s="12" customFormat="1" ht="17.25" customHeight="1">
      <c r="A4" s="14"/>
      <c r="B4" s="153" t="s">
        <v>10</v>
      </c>
      <c r="C4" s="153"/>
      <c r="D4" s="153"/>
      <c r="E4" s="153"/>
      <c r="F4" s="153"/>
      <c r="G4" s="153"/>
      <c r="H4" s="153"/>
      <c r="I4" s="153"/>
    </row>
    <row r="5" spans="1:9" s="12" customFormat="1" ht="17.25" customHeight="1">
      <c r="A5" s="151" t="s">
        <v>235</v>
      </c>
      <c r="B5" s="151"/>
      <c r="C5" s="151"/>
      <c r="D5" s="151"/>
      <c r="E5" s="151"/>
      <c r="F5" s="151"/>
      <c r="G5" s="151"/>
      <c r="H5" s="151"/>
      <c r="I5" s="151"/>
    </row>
    <row r="6" spans="1:9" s="12" customFormat="1" ht="6.75" customHeight="1">
      <c r="A6" s="151"/>
      <c r="B6" s="151"/>
      <c r="C6" s="151"/>
      <c r="D6" s="151"/>
      <c r="E6" s="151"/>
      <c r="F6" s="151"/>
      <c r="G6" s="151"/>
      <c r="H6" s="151"/>
      <c r="I6" s="18"/>
    </row>
    <row r="7" spans="1:9" s="16" customFormat="1" ht="122.25" customHeight="1">
      <c r="A7" s="15" t="s">
        <v>0</v>
      </c>
      <c r="B7" s="16" t="s">
        <v>2</v>
      </c>
      <c r="C7" s="91" t="s">
        <v>40</v>
      </c>
      <c r="D7" s="92"/>
      <c r="E7" s="93"/>
      <c r="F7" s="16" t="s">
        <v>236</v>
      </c>
      <c r="G7" s="16" t="s">
        <v>1</v>
      </c>
      <c r="H7" s="16" t="s">
        <v>4</v>
      </c>
      <c r="I7" s="16" t="s">
        <v>237</v>
      </c>
    </row>
    <row r="8" spans="1:9" s="18" customFormat="1" ht="15.75">
      <c r="A8" s="15">
        <v>1</v>
      </c>
      <c r="B8" s="17">
        <v>2</v>
      </c>
      <c r="C8" s="146">
        <v>3</v>
      </c>
      <c r="D8" s="147"/>
      <c r="E8" s="148"/>
      <c r="F8" s="17">
        <v>4</v>
      </c>
      <c r="G8" s="17">
        <v>5</v>
      </c>
      <c r="H8" s="17">
        <v>6</v>
      </c>
      <c r="I8" s="17">
        <v>7</v>
      </c>
    </row>
    <row r="9" spans="1:9" s="12" customFormat="1" ht="19.5" customHeight="1">
      <c r="A9" s="128" t="s">
        <v>24</v>
      </c>
      <c r="B9" s="128"/>
      <c r="C9" s="128"/>
      <c r="D9" s="128"/>
      <c r="E9" s="128"/>
      <c r="F9" s="128"/>
      <c r="G9" s="128"/>
      <c r="H9" s="128"/>
      <c r="I9" s="128"/>
    </row>
    <row r="10" spans="1:9" s="18" customFormat="1" ht="38.25" customHeight="1">
      <c r="A10" s="87">
        <v>1</v>
      </c>
      <c r="B10" s="143" t="s">
        <v>351</v>
      </c>
      <c r="C10" s="1" t="s">
        <v>5</v>
      </c>
      <c r="D10" s="38">
        <v>241533.704</v>
      </c>
      <c r="E10" s="39">
        <f>E11+E12+E13</f>
        <v>4873.778800000001</v>
      </c>
      <c r="F10" s="152" t="s">
        <v>25</v>
      </c>
      <c r="G10" s="87" t="s">
        <v>361</v>
      </c>
      <c r="H10" s="87" t="s">
        <v>11</v>
      </c>
      <c r="I10" s="87"/>
    </row>
    <row r="11" spans="1:9" s="18" customFormat="1" ht="39.75" customHeight="1">
      <c r="A11" s="88"/>
      <c r="B11" s="143"/>
      <c r="C11" s="1" t="s">
        <v>8</v>
      </c>
      <c r="D11" s="38">
        <v>205303.65</v>
      </c>
      <c r="E11" s="40">
        <f>'[1]Лист1'!$O$13</f>
        <v>4142.71204</v>
      </c>
      <c r="F11" s="152"/>
      <c r="G11" s="88"/>
      <c r="H11" s="88"/>
      <c r="I11" s="88"/>
    </row>
    <row r="12" spans="1:9" s="18" customFormat="1" ht="39" customHeight="1">
      <c r="A12" s="88"/>
      <c r="B12" s="143"/>
      <c r="C12" s="1" t="s">
        <v>6</v>
      </c>
      <c r="D12" s="38">
        <v>36205.9</v>
      </c>
      <c r="E12" s="40">
        <f>'[1]Лист1'!$L$13</f>
        <v>730.57941</v>
      </c>
      <c r="F12" s="152"/>
      <c r="G12" s="88"/>
      <c r="H12" s="88"/>
      <c r="I12" s="88"/>
    </row>
    <row r="13" spans="1:9" s="18" customFormat="1" ht="40.5" customHeight="1">
      <c r="A13" s="88"/>
      <c r="B13" s="143"/>
      <c r="C13" s="1" t="s">
        <v>7</v>
      </c>
      <c r="D13" s="38">
        <v>24.153</v>
      </c>
      <c r="E13" s="40">
        <f>'[1]Лист1'!$I$13</f>
        <v>0.48735</v>
      </c>
      <c r="F13" s="152"/>
      <c r="G13" s="88"/>
      <c r="H13" s="88"/>
      <c r="I13" s="88"/>
    </row>
    <row r="14" spans="1:9" ht="28.5" customHeight="1">
      <c r="A14" s="149" t="s">
        <v>26</v>
      </c>
      <c r="B14" s="149"/>
      <c r="C14" s="149"/>
      <c r="D14" s="149"/>
      <c r="E14" s="149"/>
      <c r="F14" s="149"/>
      <c r="G14" s="149"/>
      <c r="H14" s="149"/>
      <c r="I14" s="149"/>
    </row>
    <row r="15" spans="1:9" s="12" customFormat="1" ht="15">
      <c r="A15" s="20" t="s">
        <v>27</v>
      </c>
      <c r="B15" s="143" t="s">
        <v>28</v>
      </c>
      <c r="C15" s="144"/>
      <c r="D15" s="144"/>
      <c r="E15" s="144"/>
      <c r="F15" s="144"/>
      <c r="G15" s="144"/>
      <c r="H15" s="144"/>
      <c r="I15" s="145"/>
    </row>
    <row r="16" spans="1:9" s="12" customFormat="1" ht="30">
      <c r="A16" s="36" t="s">
        <v>29</v>
      </c>
      <c r="B16" s="21" t="s">
        <v>18</v>
      </c>
      <c r="C16" s="1" t="s">
        <v>7</v>
      </c>
      <c r="D16" s="41">
        <v>99.9</v>
      </c>
      <c r="E16" s="41">
        <v>99.9</v>
      </c>
      <c r="F16" s="19" t="s">
        <v>31</v>
      </c>
      <c r="G16" s="87" t="s">
        <v>39</v>
      </c>
      <c r="H16" s="2" t="s">
        <v>366</v>
      </c>
      <c r="I16" s="19"/>
    </row>
    <row r="17" spans="1:9" s="12" customFormat="1" ht="44.25" customHeight="1">
      <c r="A17" s="19" t="s">
        <v>30</v>
      </c>
      <c r="B17" s="21" t="s">
        <v>19</v>
      </c>
      <c r="C17" s="1" t="s">
        <v>7</v>
      </c>
      <c r="D17" s="35">
        <v>1694.3</v>
      </c>
      <c r="E17" s="35">
        <v>1670.308</v>
      </c>
      <c r="F17" s="22" t="s">
        <v>34</v>
      </c>
      <c r="G17" s="88"/>
      <c r="H17" s="2" t="s">
        <v>240</v>
      </c>
      <c r="I17" s="19" t="s">
        <v>239</v>
      </c>
    </row>
    <row r="18" spans="1:9" s="12" customFormat="1" ht="44.25" customHeight="1">
      <c r="A18" s="19" t="s">
        <v>32</v>
      </c>
      <c r="B18" s="21" t="s">
        <v>20</v>
      </c>
      <c r="C18" s="1" t="s">
        <v>7</v>
      </c>
      <c r="D18" s="35">
        <v>1692.8</v>
      </c>
      <c r="E18" s="35">
        <v>1668.79</v>
      </c>
      <c r="F18" s="22" t="s">
        <v>34</v>
      </c>
      <c r="G18" s="89"/>
      <c r="H18" s="2" t="s">
        <v>240</v>
      </c>
      <c r="I18" s="19" t="s">
        <v>239</v>
      </c>
    </row>
    <row r="19" spans="1:9" s="12" customFormat="1" ht="42.75" customHeight="1">
      <c r="A19" s="19" t="s">
        <v>33</v>
      </c>
      <c r="B19" s="37" t="s">
        <v>21</v>
      </c>
      <c r="C19" s="1" t="s">
        <v>7</v>
      </c>
      <c r="D19" s="35">
        <v>1690.9</v>
      </c>
      <c r="E19" s="35">
        <v>1666.912</v>
      </c>
      <c r="F19" s="22" t="s">
        <v>34</v>
      </c>
      <c r="G19" s="87" t="s">
        <v>39</v>
      </c>
      <c r="H19" s="2" t="s">
        <v>240</v>
      </c>
      <c r="I19" s="19" t="s">
        <v>239</v>
      </c>
    </row>
    <row r="20" spans="1:9" s="12" customFormat="1" ht="42.75" customHeight="1">
      <c r="A20" s="19" t="s">
        <v>35</v>
      </c>
      <c r="B20" s="21" t="s">
        <v>22</v>
      </c>
      <c r="C20" s="1" t="s">
        <v>7</v>
      </c>
      <c r="D20" s="35">
        <v>1692.8</v>
      </c>
      <c r="E20" s="35">
        <v>1668.79</v>
      </c>
      <c r="F20" s="22" t="s">
        <v>34</v>
      </c>
      <c r="G20" s="88"/>
      <c r="H20" s="2" t="s">
        <v>240</v>
      </c>
      <c r="I20" s="19" t="s">
        <v>239</v>
      </c>
    </row>
    <row r="21" spans="1:9" s="12" customFormat="1" ht="42.75" customHeight="1">
      <c r="A21" s="19" t="s">
        <v>36</v>
      </c>
      <c r="B21" s="21" t="s">
        <v>23</v>
      </c>
      <c r="C21" s="1" t="s">
        <v>7</v>
      </c>
      <c r="D21" s="35">
        <v>2070</v>
      </c>
      <c r="E21" s="35">
        <v>2046.912</v>
      </c>
      <c r="F21" s="22" t="s">
        <v>34</v>
      </c>
      <c r="G21" s="88"/>
      <c r="H21" s="2" t="s">
        <v>240</v>
      </c>
      <c r="I21" s="19" t="s">
        <v>239</v>
      </c>
    </row>
    <row r="22" spans="1:9" s="12" customFormat="1" ht="31.5" customHeight="1">
      <c r="A22" s="19" t="s">
        <v>244</v>
      </c>
      <c r="B22" s="21" t="s">
        <v>245</v>
      </c>
      <c r="C22" s="1" t="s">
        <v>7</v>
      </c>
      <c r="D22" s="41">
        <v>421</v>
      </c>
      <c r="E22" s="41">
        <v>0</v>
      </c>
      <c r="F22" s="22" t="s">
        <v>246</v>
      </c>
      <c r="G22" s="89"/>
      <c r="H22" s="2" t="s">
        <v>11</v>
      </c>
      <c r="I22" s="19"/>
    </row>
    <row r="23" spans="1:9" ht="26.25" customHeight="1">
      <c r="A23" s="128" t="s">
        <v>37</v>
      </c>
      <c r="B23" s="128"/>
      <c r="C23" s="128"/>
      <c r="D23" s="128"/>
      <c r="E23" s="128"/>
      <c r="F23" s="128"/>
      <c r="G23" s="128"/>
      <c r="H23" s="128"/>
      <c r="I23" s="128"/>
    </row>
    <row r="24" spans="1:9" s="12" customFormat="1" ht="15">
      <c r="A24" s="20" t="s">
        <v>27</v>
      </c>
      <c r="B24" s="143" t="s">
        <v>38</v>
      </c>
      <c r="C24" s="144"/>
      <c r="D24" s="144"/>
      <c r="E24" s="144"/>
      <c r="F24" s="144"/>
      <c r="G24" s="144"/>
      <c r="H24" s="144"/>
      <c r="I24" s="145"/>
    </row>
    <row r="25" spans="1:9" s="12" customFormat="1" ht="15" customHeight="1">
      <c r="A25" s="108" t="s">
        <v>29</v>
      </c>
      <c r="B25" s="94" t="s">
        <v>12</v>
      </c>
      <c r="C25" s="1" t="s">
        <v>5</v>
      </c>
      <c r="D25" s="33">
        <v>38404.978</v>
      </c>
      <c r="E25" s="33">
        <f>E26+E27+E28</f>
        <v>130.02800000000002</v>
      </c>
      <c r="F25" s="108" t="s">
        <v>31</v>
      </c>
      <c r="G25" s="87" t="s">
        <v>39</v>
      </c>
      <c r="H25" s="108" t="s">
        <v>11</v>
      </c>
      <c r="I25" s="108" t="s">
        <v>238</v>
      </c>
    </row>
    <row r="26" spans="1:9" s="12" customFormat="1" ht="15.75" customHeight="1">
      <c r="A26" s="108"/>
      <c r="B26" s="139"/>
      <c r="C26" s="1" t="s">
        <v>8</v>
      </c>
      <c r="D26" s="33">
        <v>25152.207</v>
      </c>
      <c r="E26" s="33">
        <v>109.262</v>
      </c>
      <c r="F26" s="79"/>
      <c r="G26" s="88"/>
      <c r="H26" s="79"/>
      <c r="I26" s="79"/>
    </row>
    <row r="27" spans="1:9" s="12" customFormat="1" ht="15">
      <c r="A27" s="108"/>
      <c r="B27" s="139"/>
      <c r="C27" s="1" t="s">
        <v>6</v>
      </c>
      <c r="D27" s="33">
        <v>12868.722</v>
      </c>
      <c r="E27" s="33">
        <v>19.466</v>
      </c>
      <c r="F27" s="79"/>
      <c r="G27" s="88"/>
      <c r="H27" s="79"/>
      <c r="I27" s="79"/>
    </row>
    <row r="28" spans="1:9" s="12" customFormat="1" ht="15.75" customHeight="1">
      <c r="A28" s="108"/>
      <c r="B28" s="139"/>
      <c r="C28" s="1" t="s">
        <v>7</v>
      </c>
      <c r="D28" s="33">
        <v>384.049</v>
      </c>
      <c r="E28" s="33">
        <v>1.3</v>
      </c>
      <c r="F28" s="79"/>
      <c r="G28" s="88"/>
      <c r="H28" s="79"/>
      <c r="I28" s="79"/>
    </row>
    <row r="29" spans="1:9" s="12" customFormat="1" ht="15">
      <c r="A29" s="108" t="s">
        <v>30</v>
      </c>
      <c r="B29" s="94" t="s">
        <v>13</v>
      </c>
      <c r="C29" s="1" t="s">
        <v>5</v>
      </c>
      <c r="D29" s="2">
        <v>28430.069</v>
      </c>
      <c r="E29" s="2">
        <f>E30+E31+E32</f>
        <v>14984.899</v>
      </c>
      <c r="F29" s="108" t="s">
        <v>31</v>
      </c>
      <c r="G29" s="88"/>
      <c r="H29" s="108" t="s">
        <v>11</v>
      </c>
      <c r="I29" s="108" t="s">
        <v>238</v>
      </c>
    </row>
    <row r="30" spans="1:9" s="12" customFormat="1" ht="15.75" customHeight="1">
      <c r="A30" s="79"/>
      <c r="B30" s="139"/>
      <c r="C30" s="1" t="s">
        <v>8</v>
      </c>
      <c r="D30" s="2">
        <v>12858.322</v>
      </c>
      <c r="E30" s="2">
        <v>11120.644</v>
      </c>
      <c r="F30" s="79"/>
      <c r="G30" s="88"/>
      <c r="H30" s="79"/>
      <c r="I30" s="79"/>
    </row>
    <row r="31" spans="1:9" s="12" customFormat="1" ht="15">
      <c r="A31" s="79"/>
      <c r="B31" s="139"/>
      <c r="C31" s="1" t="s">
        <v>6</v>
      </c>
      <c r="D31" s="2">
        <v>15287.447</v>
      </c>
      <c r="E31" s="2">
        <v>3714.406</v>
      </c>
      <c r="F31" s="79"/>
      <c r="G31" s="88"/>
      <c r="H31" s="79"/>
      <c r="I31" s="79"/>
    </row>
    <row r="32" spans="1:9" s="12" customFormat="1" ht="15" customHeight="1">
      <c r="A32" s="79"/>
      <c r="B32" s="139"/>
      <c r="C32" s="1" t="s">
        <v>7</v>
      </c>
      <c r="D32" s="2">
        <v>284.3</v>
      </c>
      <c r="E32" s="2">
        <v>149.849</v>
      </c>
      <c r="F32" s="79"/>
      <c r="G32" s="88"/>
      <c r="H32" s="79"/>
      <c r="I32" s="79"/>
    </row>
    <row r="33" spans="1:9" s="12" customFormat="1" ht="15">
      <c r="A33" s="79" t="s">
        <v>32</v>
      </c>
      <c r="B33" s="139" t="s">
        <v>14</v>
      </c>
      <c r="C33" s="1" t="s">
        <v>5</v>
      </c>
      <c r="D33" s="19">
        <v>34121.236</v>
      </c>
      <c r="E33" s="23">
        <f>E34+E35+E36</f>
        <v>12064.595000000001</v>
      </c>
      <c r="F33" s="108" t="s">
        <v>31</v>
      </c>
      <c r="G33" s="88"/>
      <c r="H33" s="108" t="s">
        <v>11</v>
      </c>
      <c r="I33" s="108" t="s">
        <v>238</v>
      </c>
    </row>
    <row r="34" spans="1:9" s="12" customFormat="1" ht="16.5" customHeight="1">
      <c r="A34" s="79"/>
      <c r="B34" s="139"/>
      <c r="C34" s="1" t="s">
        <v>8</v>
      </c>
      <c r="D34" s="19">
        <v>21512.445</v>
      </c>
      <c r="E34" s="23">
        <v>10149.482</v>
      </c>
      <c r="F34" s="79"/>
      <c r="G34" s="88"/>
      <c r="H34" s="79"/>
      <c r="I34" s="79"/>
    </row>
    <row r="35" spans="1:9" s="12" customFormat="1" ht="15">
      <c r="A35" s="79"/>
      <c r="B35" s="139"/>
      <c r="C35" s="1" t="s">
        <v>6</v>
      </c>
      <c r="D35" s="19">
        <v>12267.579</v>
      </c>
      <c r="E35" s="23">
        <v>1794.467</v>
      </c>
      <c r="F35" s="79"/>
      <c r="G35" s="88"/>
      <c r="H35" s="79"/>
      <c r="I35" s="79"/>
    </row>
    <row r="36" spans="1:9" s="12" customFormat="1" ht="15" customHeight="1">
      <c r="A36" s="79"/>
      <c r="B36" s="139"/>
      <c r="C36" s="1" t="s">
        <v>7</v>
      </c>
      <c r="D36" s="19">
        <v>341.212</v>
      </c>
      <c r="E36" s="23">
        <v>120.646</v>
      </c>
      <c r="F36" s="79"/>
      <c r="G36" s="88"/>
      <c r="H36" s="79"/>
      <c r="I36" s="79"/>
    </row>
    <row r="37" spans="1:9" s="12" customFormat="1" ht="15">
      <c r="A37" s="79" t="s">
        <v>33</v>
      </c>
      <c r="B37" s="139" t="s">
        <v>15</v>
      </c>
      <c r="C37" s="1" t="s">
        <v>5</v>
      </c>
      <c r="D37" s="19">
        <v>20904.949</v>
      </c>
      <c r="E37" s="23">
        <f>E38+E39+E40</f>
        <v>13280.824</v>
      </c>
      <c r="F37" s="108" t="s">
        <v>31</v>
      </c>
      <c r="G37" s="88"/>
      <c r="H37" s="108" t="s">
        <v>11</v>
      </c>
      <c r="I37" s="108" t="s">
        <v>238</v>
      </c>
    </row>
    <row r="38" spans="1:9" s="12" customFormat="1" ht="15.75" customHeight="1">
      <c r="A38" s="79"/>
      <c r="B38" s="139"/>
      <c r="C38" s="1" t="s">
        <v>8</v>
      </c>
      <c r="D38" s="19">
        <v>11387.501</v>
      </c>
      <c r="E38" s="23">
        <v>8940.878</v>
      </c>
      <c r="F38" s="79"/>
      <c r="G38" s="88"/>
      <c r="H38" s="79"/>
      <c r="I38" s="79"/>
    </row>
    <row r="39" spans="1:9" s="12" customFormat="1" ht="15">
      <c r="A39" s="79"/>
      <c r="B39" s="139"/>
      <c r="C39" s="1" t="s">
        <v>6</v>
      </c>
      <c r="D39" s="19">
        <v>9308.399</v>
      </c>
      <c r="E39" s="23">
        <v>4207.138</v>
      </c>
      <c r="F39" s="79"/>
      <c r="G39" s="88"/>
      <c r="H39" s="79"/>
      <c r="I39" s="79"/>
    </row>
    <row r="40" spans="1:9" s="12" customFormat="1" ht="15" customHeight="1">
      <c r="A40" s="79"/>
      <c r="B40" s="139"/>
      <c r="C40" s="1" t="s">
        <v>7</v>
      </c>
      <c r="D40" s="19">
        <v>209.049</v>
      </c>
      <c r="E40" s="23">
        <v>132.808</v>
      </c>
      <c r="F40" s="79"/>
      <c r="G40" s="88"/>
      <c r="H40" s="79"/>
      <c r="I40" s="79"/>
    </row>
    <row r="41" spans="1:9" s="12" customFormat="1" ht="15">
      <c r="A41" s="79" t="s">
        <v>35</v>
      </c>
      <c r="B41" s="139" t="s">
        <v>16</v>
      </c>
      <c r="C41" s="1" t="s">
        <v>5</v>
      </c>
      <c r="D41" s="19">
        <v>37263.727</v>
      </c>
      <c r="E41" s="23">
        <f>E42+E43+E44</f>
        <v>20691.793</v>
      </c>
      <c r="F41" s="108" t="s">
        <v>31</v>
      </c>
      <c r="G41" s="88"/>
      <c r="H41" s="108" t="s">
        <v>11</v>
      </c>
      <c r="I41" s="108" t="s">
        <v>238</v>
      </c>
    </row>
    <row r="42" spans="1:9" s="12" customFormat="1" ht="15.75" customHeight="1">
      <c r="A42" s="79"/>
      <c r="B42" s="139"/>
      <c r="C42" s="1" t="s">
        <v>8</v>
      </c>
      <c r="D42" s="19">
        <v>22381.704</v>
      </c>
      <c r="E42" s="23">
        <v>17409.359</v>
      </c>
      <c r="F42" s="79"/>
      <c r="G42" s="88"/>
      <c r="H42" s="79"/>
      <c r="I42" s="79"/>
    </row>
    <row r="43" spans="1:9" s="12" customFormat="1" ht="15">
      <c r="A43" s="79"/>
      <c r="B43" s="139"/>
      <c r="C43" s="1" t="s">
        <v>6</v>
      </c>
      <c r="D43" s="19">
        <v>14509.387</v>
      </c>
      <c r="E43" s="23">
        <v>3075.516</v>
      </c>
      <c r="F43" s="79"/>
      <c r="G43" s="88"/>
      <c r="H43" s="79"/>
      <c r="I43" s="79"/>
    </row>
    <row r="44" spans="1:9" s="12" customFormat="1" ht="15" customHeight="1">
      <c r="A44" s="79"/>
      <c r="B44" s="139"/>
      <c r="C44" s="1" t="s">
        <v>7</v>
      </c>
      <c r="D44" s="19">
        <v>372.636</v>
      </c>
      <c r="E44" s="23">
        <v>206.918</v>
      </c>
      <c r="F44" s="79"/>
      <c r="G44" s="88"/>
      <c r="H44" s="79"/>
      <c r="I44" s="79"/>
    </row>
    <row r="45" spans="1:9" s="12" customFormat="1" ht="13.5" customHeight="1">
      <c r="A45" s="79" t="s">
        <v>36</v>
      </c>
      <c r="B45" s="139" t="s">
        <v>17</v>
      </c>
      <c r="C45" s="1" t="s">
        <v>5</v>
      </c>
      <c r="D45" s="34">
        <v>367580.297</v>
      </c>
      <c r="E45" s="35">
        <f>E46+E47+E48</f>
        <v>173878.671</v>
      </c>
      <c r="F45" s="140" t="s">
        <v>25</v>
      </c>
      <c r="G45" s="88"/>
      <c r="H45" s="108" t="s">
        <v>11</v>
      </c>
      <c r="I45" s="108"/>
    </row>
    <row r="46" spans="1:9" s="12" customFormat="1" ht="14.25" customHeight="1">
      <c r="A46" s="79"/>
      <c r="B46" s="139"/>
      <c r="C46" s="1" t="s">
        <v>8</v>
      </c>
      <c r="D46" s="34">
        <v>311976.7</v>
      </c>
      <c r="E46" s="35">
        <v>147576.174</v>
      </c>
      <c r="F46" s="141"/>
      <c r="G46" s="88"/>
      <c r="H46" s="79"/>
      <c r="I46" s="79"/>
    </row>
    <row r="47" spans="1:9" s="12" customFormat="1" ht="13.5" customHeight="1">
      <c r="A47" s="79"/>
      <c r="B47" s="139"/>
      <c r="C47" s="1" t="s">
        <v>6</v>
      </c>
      <c r="D47" s="34">
        <v>51384.397</v>
      </c>
      <c r="E47" s="35">
        <v>24306.664</v>
      </c>
      <c r="F47" s="141"/>
      <c r="G47" s="88"/>
      <c r="H47" s="79"/>
      <c r="I47" s="79"/>
    </row>
    <row r="48" spans="1:9" s="12" customFormat="1" ht="14.25" customHeight="1">
      <c r="A48" s="79"/>
      <c r="B48" s="139"/>
      <c r="C48" s="1" t="s">
        <v>7</v>
      </c>
      <c r="D48" s="34">
        <v>4219.2</v>
      </c>
      <c r="E48" s="35">
        <v>1995.833</v>
      </c>
      <c r="F48" s="142"/>
      <c r="G48" s="89"/>
      <c r="H48" s="79"/>
      <c r="I48" s="79"/>
    </row>
    <row r="49" spans="1:9" s="30" customFormat="1" ht="33" customHeight="1">
      <c r="A49" s="128" t="s">
        <v>307</v>
      </c>
      <c r="B49" s="128"/>
      <c r="C49" s="128"/>
      <c r="D49" s="128"/>
      <c r="E49" s="128"/>
      <c r="F49" s="128"/>
      <c r="G49" s="128"/>
      <c r="H49" s="128"/>
      <c r="I49" s="128"/>
    </row>
    <row r="50" spans="1:9" s="30" customFormat="1" ht="75.75" customHeight="1">
      <c r="A50" s="23">
        <v>1</v>
      </c>
      <c r="B50" s="59" t="s">
        <v>128</v>
      </c>
      <c r="C50" s="1" t="s">
        <v>7</v>
      </c>
      <c r="D50" s="60">
        <v>25750</v>
      </c>
      <c r="E50" s="26"/>
      <c r="F50" s="61" t="s">
        <v>129</v>
      </c>
      <c r="G50" s="57" t="s">
        <v>362</v>
      </c>
      <c r="H50" s="2" t="s">
        <v>11</v>
      </c>
      <c r="I50" s="62"/>
    </row>
    <row r="51" spans="1:9" s="30" customFormat="1" ht="59.25" customHeight="1">
      <c r="A51" s="63" t="s">
        <v>130</v>
      </c>
      <c r="B51" s="64" t="s">
        <v>131</v>
      </c>
      <c r="C51" s="1" t="s">
        <v>7</v>
      </c>
      <c r="D51" s="60">
        <v>229.8</v>
      </c>
      <c r="E51" s="26"/>
      <c r="F51" s="61" t="s">
        <v>132</v>
      </c>
      <c r="G51" s="65" t="s">
        <v>133</v>
      </c>
      <c r="H51" s="2" t="s">
        <v>11</v>
      </c>
      <c r="I51" s="57" t="s">
        <v>305</v>
      </c>
    </row>
    <row r="52" spans="1:9" s="30" customFormat="1" ht="58.5" customHeight="1">
      <c r="A52" s="63" t="s">
        <v>134</v>
      </c>
      <c r="B52" s="64" t="s">
        <v>228</v>
      </c>
      <c r="C52" s="1" t="s">
        <v>7</v>
      </c>
      <c r="D52" s="60">
        <v>424</v>
      </c>
      <c r="E52" s="26"/>
      <c r="F52" s="61" t="s">
        <v>135</v>
      </c>
      <c r="G52" s="65" t="s">
        <v>133</v>
      </c>
      <c r="H52" s="2" t="s">
        <v>11</v>
      </c>
      <c r="I52" s="57" t="s">
        <v>305</v>
      </c>
    </row>
    <row r="53" spans="1:9" s="30" customFormat="1" ht="45">
      <c r="A53" s="63" t="s">
        <v>136</v>
      </c>
      <c r="B53" s="64" t="s">
        <v>229</v>
      </c>
      <c r="C53" s="1" t="s">
        <v>7</v>
      </c>
      <c r="D53" s="60">
        <v>250</v>
      </c>
      <c r="E53" s="60">
        <v>250</v>
      </c>
      <c r="F53" s="58" t="s">
        <v>137</v>
      </c>
      <c r="G53" s="65" t="s">
        <v>133</v>
      </c>
      <c r="H53" s="2" t="s">
        <v>306</v>
      </c>
      <c r="I53" s="68"/>
    </row>
    <row r="54" spans="1:9" s="30" customFormat="1" ht="60.75" customHeight="1">
      <c r="A54" s="63" t="s">
        <v>138</v>
      </c>
      <c r="B54" s="66" t="s">
        <v>230</v>
      </c>
      <c r="C54" s="1" t="s">
        <v>7</v>
      </c>
      <c r="D54" s="60">
        <v>150</v>
      </c>
      <c r="E54" s="26"/>
      <c r="F54" s="58" t="s">
        <v>132</v>
      </c>
      <c r="G54" s="65" t="s">
        <v>133</v>
      </c>
      <c r="H54" s="2" t="s">
        <v>11</v>
      </c>
      <c r="I54" s="27" t="s">
        <v>321</v>
      </c>
    </row>
    <row r="55" spans="1:9" s="30" customFormat="1" ht="60.75" customHeight="1">
      <c r="A55" s="63" t="s">
        <v>139</v>
      </c>
      <c r="B55" s="66" t="s">
        <v>140</v>
      </c>
      <c r="C55" s="1" t="s">
        <v>7</v>
      </c>
      <c r="D55" s="60">
        <v>150</v>
      </c>
      <c r="E55" s="26"/>
      <c r="F55" s="58" t="s">
        <v>132</v>
      </c>
      <c r="G55" s="65" t="s">
        <v>133</v>
      </c>
      <c r="H55" s="2" t="s">
        <v>11</v>
      </c>
      <c r="I55" s="27" t="s">
        <v>321</v>
      </c>
    </row>
    <row r="56" spans="1:9" s="30" customFormat="1" ht="30" customHeight="1">
      <c r="A56" s="63" t="s">
        <v>141</v>
      </c>
      <c r="B56" s="64" t="s">
        <v>144</v>
      </c>
      <c r="C56" s="1" t="s">
        <v>7</v>
      </c>
      <c r="D56" s="60">
        <v>400</v>
      </c>
      <c r="E56" s="60">
        <v>400</v>
      </c>
      <c r="F56" s="61" t="s">
        <v>145</v>
      </c>
      <c r="G56" s="65" t="s">
        <v>133</v>
      </c>
      <c r="H56" s="57" t="s">
        <v>309</v>
      </c>
      <c r="I56" s="69"/>
    </row>
    <row r="57" spans="1:9" s="30" customFormat="1" ht="30" customHeight="1">
      <c r="A57" s="63" t="s">
        <v>143</v>
      </c>
      <c r="B57" s="64" t="s">
        <v>314</v>
      </c>
      <c r="C57" s="1" t="s">
        <v>7</v>
      </c>
      <c r="D57" s="60">
        <v>29.2</v>
      </c>
      <c r="E57" s="60">
        <v>29.2</v>
      </c>
      <c r="F57" s="61" t="s">
        <v>137</v>
      </c>
      <c r="G57" s="65" t="s">
        <v>133</v>
      </c>
      <c r="H57" s="57" t="s">
        <v>310</v>
      </c>
      <c r="I57" s="69"/>
    </row>
    <row r="58" spans="1:9" s="30" customFormat="1" ht="30" customHeight="1">
      <c r="A58" s="63" t="s">
        <v>146</v>
      </c>
      <c r="B58" s="64" t="s">
        <v>231</v>
      </c>
      <c r="C58" s="1" t="s">
        <v>7</v>
      </c>
      <c r="D58" s="60">
        <v>1020</v>
      </c>
      <c r="E58" s="26"/>
      <c r="F58" s="61" t="s">
        <v>132</v>
      </c>
      <c r="G58" s="65" t="s">
        <v>133</v>
      </c>
      <c r="H58" s="57" t="s">
        <v>310</v>
      </c>
      <c r="I58" s="68"/>
    </row>
    <row r="59" spans="1:9" s="30" customFormat="1" ht="59.25" customHeight="1">
      <c r="A59" s="63" t="s">
        <v>147</v>
      </c>
      <c r="B59" s="64" t="s">
        <v>148</v>
      </c>
      <c r="C59" s="1" t="s">
        <v>7</v>
      </c>
      <c r="D59" s="60">
        <v>800</v>
      </c>
      <c r="E59" s="26"/>
      <c r="F59" s="61" t="s">
        <v>132</v>
      </c>
      <c r="G59" s="65" t="s">
        <v>133</v>
      </c>
      <c r="H59" s="2" t="s">
        <v>11</v>
      </c>
      <c r="I59" s="57" t="s">
        <v>305</v>
      </c>
    </row>
    <row r="60" spans="1:9" s="30" customFormat="1" ht="88.5" customHeight="1">
      <c r="A60" s="63" t="s">
        <v>149</v>
      </c>
      <c r="B60" s="64" t="s">
        <v>232</v>
      </c>
      <c r="C60" s="1" t="s">
        <v>7</v>
      </c>
      <c r="D60" s="60">
        <v>95</v>
      </c>
      <c r="E60" s="26"/>
      <c r="F60" s="61" t="s">
        <v>132</v>
      </c>
      <c r="G60" s="65" t="s">
        <v>133</v>
      </c>
      <c r="H60" s="2" t="s">
        <v>11</v>
      </c>
      <c r="I60" s="58" t="s">
        <v>311</v>
      </c>
    </row>
    <row r="61" spans="1:9" s="30" customFormat="1" ht="61.5" customHeight="1">
      <c r="A61" s="63" t="s">
        <v>150</v>
      </c>
      <c r="B61" s="66" t="s">
        <v>233</v>
      </c>
      <c r="C61" s="1" t="s">
        <v>7</v>
      </c>
      <c r="D61" s="60">
        <v>150</v>
      </c>
      <c r="E61" s="26"/>
      <c r="F61" s="58" t="s">
        <v>137</v>
      </c>
      <c r="G61" s="65" t="s">
        <v>133</v>
      </c>
      <c r="H61" s="2" t="s">
        <v>11</v>
      </c>
      <c r="I61" s="27" t="s">
        <v>321</v>
      </c>
    </row>
    <row r="62" spans="1:9" s="30" customFormat="1" ht="75.75" customHeight="1">
      <c r="A62" s="63" t="s">
        <v>151</v>
      </c>
      <c r="B62" s="64" t="s">
        <v>312</v>
      </c>
      <c r="C62" s="1" t="s">
        <v>7</v>
      </c>
      <c r="D62" s="60">
        <v>180</v>
      </c>
      <c r="E62" s="60">
        <v>180</v>
      </c>
      <c r="F62" s="61" t="s">
        <v>132</v>
      </c>
      <c r="G62" s="65" t="s">
        <v>133</v>
      </c>
      <c r="H62" s="57" t="s">
        <v>313</v>
      </c>
      <c r="I62" s="68"/>
    </row>
    <row r="63" spans="1:9" s="30" customFormat="1" ht="45" customHeight="1">
      <c r="A63" s="63" t="s">
        <v>152</v>
      </c>
      <c r="B63" s="64" t="s">
        <v>234</v>
      </c>
      <c r="C63" s="1" t="s">
        <v>7</v>
      </c>
      <c r="D63" s="60">
        <v>150</v>
      </c>
      <c r="E63" s="26"/>
      <c r="F63" s="61" t="s">
        <v>132</v>
      </c>
      <c r="G63" s="65" t="s">
        <v>133</v>
      </c>
      <c r="H63" s="2" t="s">
        <v>11</v>
      </c>
      <c r="I63" s="57" t="s">
        <v>304</v>
      </c>
    </row>
    <row r="64" spans="1:9" s="30" customFormat="1" ht="60" customHeight="1">
      <c r="A64" s="63" t="s">
        <v>153</v>
      </c>
      <c r="B64" s="64" t="s">
        <v>155</v>
      </c>
      <c r="C64" s="1" t="s">
        <v>7</v>
      </c>
      <c r="D64" s="60">
        <v>240</v>
      </c>
      <c r="E64" s="60">
        <v>198</v>
      </c>
      <c r="F64" s="61" t="s">
        <v>137</v>
      </c>
      <c r="G64" s="65" t="s">
        <v>133</v>
      </c>
      <c r="H64" s="2" t="s">
        <v>11</v>
      </c>
      <c r="I64" s="58" t="s">
        <v>315</v>
      </c>
    </row>
    <row r="65" spans="1:9" s="30" customFormat="1" ht="30" customHeight="1">
      <c r="A65" s="63" t="s">
        <v>154</v>
      </c>
      <c r="B65" s="64" t="s">
        <v>158</v>
      </c>
      <c r="C65" s="1" t="s">
        <v>7</v>
      </c>
      <c r="D65" s="60">
        <v>120</v>
      </c>
      <c r="E65" s="60">
        <v>120</v>
      </c>
      <c r="F65" s="61" t="s">
        <v>137</v>
      </c>
      <c r="G65" s="65" t="s">
        <v>133</v>
      </c>
      <c r="H65" s="57" t="s">
        <v>310</v>
      </c>
      <c r="I65" s="58"/>
    </row>
    <row r="66" spans="1:9" s="30" customFormat="1" ht="60.75" customHeight="1">
      <c r="A66" s="63" t="s">
        <v>156</v>
      </c>
      <c r="B66" s="64" t="s">
        <v>161</v>
      </c>
      <c r="C66" s="1" t="s">
        <v>7</v>
      </c>
      <c r="D66" s="60">
        <v>134</v>
      </c>
      <c r="E66" s="60">
        <v>36.4</v>
      </c>
      <c r="F66" s="61" t="s">
        <v>162</v>
      </c>
      <c r="G66" s="65" t="s">
        <v>133</v>
      </c>
      <c r="H66" s="2" t="s">
        <v>11</v>
      </c>
      <c r="I66" s="58" t="s">
        <v>315</v>
      </c>
    </row>
    <row r="67" spans="1:9" s="30" customFormat="1" ht="75" customHeight="1">
      <c r="A67" s="63" t="s">
        <v>157</v>
      </c>
      <c r="B67" s="64" t="s">
        <v>316</v>
      </c>
      <c r="C67" s="1" t="s">
        <v>7</v>
      </c>
      <c r="D67" s="60">
        <v>180</v>
      </c>
      <c r="E67" s="60">
        <v>180</v>
      </c>
      <c r="F67" s="61" t="s">
        <v>219</v>
      </c>
      <c r="G67" s="65" t="s">
        <v>133</v>
      </c>
      <c r="H67" s="57" t="s">
        <v>309</v>
      </c>
      <c r="I67" s="68"/>
    </row>
    <row r="68" spans="1:9" s="30" customFormat="1" ht="30">
      <c r="A68" s="63" t="s">
        <v>159</v>
      </c>
      <c r="B68" s="64" t="s">
        <v>317</v>
      </c>
      <c r="C68" s="1" t="s">
        <v>7</v>
      </c>
      <c r="D68" s="60">
        <v>60</v>
      </c>
      <c r="E68" s="60">
        <v>60</v>
      </c>
      <c r="F68" s="61" t="s">
        <v>227</v>
      </c>
      <c r="G68" s="65" t="s">
        <v>133</v>
      </c>
      <c r="H68" s="57" t="s">
        <v>308</v>
      </c>
      <c r="I68" s="68"/>
    </row>
    <row r="69" spans="1:9" s="30" customFormat="1" ht="72" customHeight="1">
      <c r="A69" s="63" t="s">
        <v>160</v>
      </c>
      <c r="B69" s="64" t="s">
        <v>318</v>
      </c>
      <c r="C69" s="1" t="s">
        <v>7</v>
      </c>
      <c r="D69" s="60">
        <v>180</v>
      </c>
      <c r="E69" s="60">
        <v>180</v>
      </c>
      <c r="F69" s="61" t="s">
        <v>219</v>
      </c>
      <c r="G69" s="65" t="s">
        <v>133</v>
      </c>
      <c r="H69" s="57" t="s">
        <v>309</v>
      </c>
      <c r="I69" s="68"/>
    </row>
    <row r="70" spans="1:9" s="30" customFormat="1" ht="72.75" customHeight="1">
      <c r="A70" s="63" t="s">
        <v>163</v>
      </c>
      <c r="B70" s="64" t="s">
        <v>319</v>
      </c>
      <c r="C70" s="1" t="s">
        <v>7</v>
      </c>
      <c r="D70" s="60">
        <v>180</v>
      </c>
      <c r="E70" s="60">
        <v>180</v>
      </c>
      <c r="F70" s="61" t="s">
        <v>219</v>
      </c>
      <c r="G70" s="65" t="s">
        <v>133</v>
      </c>
      <c r="H70" s="57" t="s">
        <v>309</v>
      </c>
      <c r="I70" s="68"/>
    </row>
    <row r="71" spans="1:9" s="30" customFormat="1" ht="72.75" customHeight="1">
      <c r="A71" s="63" t="s">
        <v>164</v>
      </c>
      <c r="B71" s="64" t="s">
        <v>320</v>
      </c>
      <c r="C71" s="1" t="s">
        <v>7</v>
      </c>
      <c r="D71" s="60">
        <v>180</v>
      </c>
      <c r="E71" s="60">
        <v>180</v>
      </c>
      <c r="F71" s="61" t="s">
        <v>219</v>
      </c>
      <c r="G71" s="65" t="s">
        <v>133</v>
      </c>
      <c r="H71" s="57" t="s">
        <v>309</v>
      </c>
      <c r="I71" s="68"/>
    </row>
    <row r="72" spans="1:9" s="30" customFormat="1" ht="58.5" customHeight="1">
      <c r="A72" s="63" t="s">
        <v>165</v>
      </c>
      <c r="B72" s="64" t="s">
        <v>167</v>
      </c>
      <c r="C72" s="1" t="s">
        <v>7</v>
      </c>
      <c r="D72" s="60">
        <v>400</v>
      </c>
      <c r="E72" s="26"/>
      <c r="F72" s="61" t="s">
        <v>132</v>
      </c>
      <c r="G72" s="65" t="s">
        <v>133</v>
      </c>
      <c r="H72" s="2" t="s">
        <v>11</v>
      </c>
      <c r="I72" s="57" t="s">
        <v>321</v>
      </c>
    </row>
    <row r="73" spans="1:9" s="30" customFormat="1" ht="58.5" customHeight="1">
      <c r="A73" s="63" t="s">
        <v>166</v>
      </c>
      <c r="B73" s="64" t="s">
        <v>169</v>
      </c>
      <c r="C73" s="1" t="s">
        <v>7</v>
      </c>
      <c r="D73" s="60">
        <v>900</v>
      </c>
      <c r="E73" s="26"/>
      <c r="F73" s="61" t="s">
        <v>170</v>
      </c>
      <c r="G73" s="65" t="s">
        <v>133</v>
      </c>
      <c r="H73" s="2" t="s">
        <v>11</v>
      </c>
      <c r="I73" s="57" t="s">
        <v>321</v>
      </c>
    </row>
    <row r="74" spans="1:9" s="30" customFormat="1" ht="42" customHeight="1">
      <c r="A74" s="63" t="s">
        <v>168</v>
      </c>
      <c r="B74" s="64" t="s">
        <v>175</v>
      </c>
      <c r="C74" s="1" t="s">
        <v>7</v>
      </c>
      <c r="D74" s="60">
        <v>327.8</v>
      </c>
      <c r="E74" s="26"/>
      <c r="F74" s="61" t="s">
        <v>132</v>
      </c>
      <c r="G74" s="65" t="s">
        <v>133</v>
      </c>
      <c r="H74" s="2" t="s">
        <v>11</v>
      </c>
      <c r="I74" s="57" t="s">
        <v>304</v>
      </c>
    </row>
    <row r="75" spans="1:9" s="30" customFormat="1" ht="30">
      <c r="A75" s="63" t="s">
        <v>171</v>
      </c>
      <c r="B75" s="64" t="s">
        <v>177</v>
      </c>
      <c r="C75" s="1" t="s">
        <v>7</v>
      </c>
      <c r="D75" s="60">
        <v>215</v>
      </c>
      <c r="E75" s="60">
        <v>215</v>
      </c>
      <c r="F75" s="61" t="s">
        <v>219</v>
      </c>
      <c r="G75" s="65" t="s">
        <v>133</v>
      </c>
      <c r="H75" s="57" t="s">
        <v>309</v>
      </c>
      <c r="I75" s="68"/>
    </row>
    <row r="76" spans="1:9" s="30" customFormat="1" ht="58.5" customHeight="1">
      <c r="A76" s="63" t="s">
        <v>172</v>
      </c>
      <c r="B76" s="64" t="s">
        <v>180</v>
      </c>
      <c r="C76" s="1" t="s">
        <v>7</v>
      </c>
      <c r="D76" s="60">
        <v>400</v>
      </c>
      <c r="E76" s="26"/>
      <c r="F76" s="61" t="s">
        <v>132</v>
      </c>
      <c r="G76" s="65" t="s">
        <v>133</v>
      </c>
      <c r="H76" s="2" t="s">
        <v>11</v>
      </c>
      <c r="I76" s="57" t="s">
        <v>321</v>
      </c>
    </row>
    <row r="77" spans="1:9" s="30" customFormat="1" ht="28.5" customHeight="1">
      <c r="A77" s="63" t="s">
        <v>173</v>
      </c>
      <c r="B77" s="64" t="s">
        <v>186</v>
      </c>
      <c r="C77" s="1" t="s">
        <v>7</v>
      </c>
      <c r="D77" s="60">
        <v>400</v>
      </c>
      <c r="E77" s="60">
        <v>400</v>
      </c>
      <c r="F77" s="61" t="s">
        <v>132</v>
      </c>
      <c r="G77" s="65" t="s">
        <v>133</v>
      </c>
      <c r="H77" s="57" t="s">
        <v>308</v>
      </c>
      <c r="I77" s="68"/>
    </row>
    <row r="78" spans="1:9" s="30" customFormat="1" ht="72" customHeight="1">
      <c r="A78" s="63" t="s">
        <v>174</v>
      </c>
      <c r="B78" s="64" t="s">
        <v>192</v>
      </c>
      <c r="C78" s="1" t="s">
        <v>7</v>
      </c>
      <c r="D78" s="60">
        <v>1520</v>
      </c>
      <c r="E78" s="26"/>
      <c r="F78" s="61" t="s">
        <v>193</v>
      </c>
      <c r="G78" s="65" t="s">
        <v>133</v>
      </c>
      <c r="H78" s="2" t="s">
        <v>11</v>
      </c>
      <c r="I78" s="57" t="s">
        <v>322</v>
      </c>
    </row>
    <row r="79" spans="1:9" s="30" customFormat="1" ht="60" customHeight="1">
      <c r="A79" s="63" t="s">
        <v>176</v>
      </c>
      <c r="B79" s="64" t="s">
        <v>195</v>
      </c>
      <c r="C79" s="1" t="s">
        <v>7</v>
      </c>
      <c r="D79" s="60">
        <v>450</v>
      </c>
      <c r="E79" s="26"/>
      <c r="F79" s="61" t="s">
        <v>196</v>
      </c>
      <c r="G79" s="65" t="s">
        <v>133</v>
      </c>
      <c r="H79" s="2" t="s">
        <v>11</v>
      </c>
      <c r="I79" s="57" t="s">
        <v>321</v>
      </c>
    </row>
    <row r="80" spans="1:9" s="30" customFormat="1" ht="59.25" customHeight="1">
      <c r="A80" s="63" t="s">
        <v>178</v>
      </c>
      <c r="B80" s="66" t="s">
        <v>352</v>
      </c>
      <c r="C80" s="1" t="s">
        <v>7</v>
      </c>
      <c r="D80" s="60">
        <v>460</v>
      </c>
      <c r="E80" s="60">
        <v>60</v>
      </c>
      <c r="F80" s="58" t="s">
        <v>142</v>
      </c>
      <c r="G80" s="65" t="s">
        <v>133</v>
      </c>
      <c r="H80" s="2" t="s">
        <v>11</v>
      </c>
      <c r="I80" s="27" t="s">
        <v>332</v>
      </c>
    </row>
    <row r="81" spans="1:9" s="30" customFormat="1" ht="59.25" customHeight="1">
      <c r="A81" s="63" t="s">
        <v>179</v>
      </c>
      <c r="B81" s="64" t="s">
        <v>353</v>
      </c>
      <c r="C81" s="1" t="s">
        <v>7</v>
      </c>
      <c r="D81" s="60">
        <v>250</v>
      </c>
      <c r="E81" s="26"/>
      <c r="F81" s="61" t="s">
        <v>196</v>
      </c>
      <c r="G81" s="65" t="s">
        <v>133</v>
      </c>
      <c r="H81" s="2" t="s">
        <v>11</v>
      </c>
      <c r="I81" s="57" t="s">
        <v>321</v>
      </c>
    </row>
    <row r="82" spans="1:9" ht="45" customHeight="1">
      <c r="A82" s="63" t="s">
        <v>181</v>
      </c>
      <c r="B82" s="66" t="s">
        <v>323</v>
      </c>
      <c r="C82" s="1" t="s">
        <v>7</v>
      </c>
      <c r="D82" s="72">
        <v>100</v>
      </c>
      <c r="E82" s="72">
        <v>100</v>
      </c>
      <c r="F82" s="61" t="s">
        <v>145</v>
      </c>
      <c r="G82" s="73" t="s">
        <v>133</v>
      </c>
      <c r="H82" s="57" t="s">
        <v>324</v>
      </c>
      <c r="I82" s="74"/>
    </row>
    <row r="83" spans="1:9" s="30" customFormat="1" ht="59.25" customHeight="1">
      <c r="A83" s="63" t="s">
        <v>182</v>
      </c>
      <c r="B83" s="64" t="s">
        <v>200</v>
      </c>
      <c r="C83" s="1" t="s">
        <v>7</v>
      </c>
      <c r="D83" s="60">
        <v>800</v>
      </c>
      <c r="E83" s="26"/>
      <c r="F83" s="61" t="s">
        <v>132</v>
      </c>
      <c r="G83" s="65" t="s">
        <v>133</v>
      </c>
      <c r="H83" s="2" t="s">
        <v>11</v>
      </c>
      <c r="I83" s="57" t="s">
        <v>321</v>
      </c>
    </row>
    <row r="84" spans="1:9" s="30" customFormat="1" ht="45" customHeight="1">
      <c r="A84" s="63" t="s">
        <v>184</v>
      </c>
      <c r="B84" s="64" t="s">
        <v>203</v>
      </c>
      <c r="C84" s="1" t="s">
        <v>7</v>
      </c>
      <c r="D84" s="60">
        <v>350</v>
      </c>
      <c r="E84" s="60">
        <v>350</v>
      </c>
      <c r="F84" s="61" t="s">
        <v>325</v>
      </c>
      <c r="G84" s="65" t="s">
        <v>133</v>
      </c>
      <c r="H84" s="57" t="s">
        <v>395</v>
      </c>
      <c r="I84" s="68"/>
    </row>
    <row r="85" spans="1:9" s="30" customFormat="1" ht="59.25" customHeight="1">
      <c r="A85" s="63" t="s">
        <v>185</v>
      </c>
      <c r="B85" s="64" t="s">
        <v>354</v>
      </c>
      <c r="C85" s="1" t="s">
        <v>7</v>
      </c>
      <c r="D85" s="60">
        <v>500</v>
      </c>
      <c r="E85" s="26"/>
      <c r="F85" s="61" t="s">
        <v>132</v>
      </c>
      <c r="G85" s="65" t="s">
        <v>133</v>
      </c>
      <c r="H85" s="2" t="s">
        <v>11</v>
      </c>
      <c r="I85" s="57" t="s">
        <v>305</v>
      </c>
    </row>
    <row r="86" spans="1:9" s="30" customFormat="1" ht="59.25" customHeight="1">
      <c r="A86" s="63" t="s">
        <v>187</v>
      </c>
      <c r="B86" s="64" t="s">
        <v>206</v>
      </c>
      <c r="C86" s="1" t="s">
        <v>7</v>
      </c>
      <c r="D86" s="60">
        <v>349.5</v>
      </c>
      <c r="E86" s="26"/>
      <c r="F86" s="61" t="s">
        <v>132</v>
      </c>
      <c r="G86" s="65" t="s">
        <v>133</v>
      </c>
      <c r="H86" s="2" t="s">
        <v>11</v>
      </c>
      <c r="I86" s="57" t="s">
        <v>321</v>
      </c>
    </row>
    <row r="87" spans="1:9" s="30" customFormat="1" ht="58.5" customHeight="1">
      <c r="A87" s="63" t="s">
        <v>188</v>
      </c>
      <c r="B87" s="64" t="s">
        <v>208</v>
      </c>
      <c r="C87" s="1" t="s">
        <v>7</v>
      </c>
      <c r="D87" s="60">
        <v>80.8</v>
      </c>
      <c r="E87" s="26"/>
      <c r="F87" s="61" t="s">
        <v>209</v>
      </c>
      <c r="G87" s="65" t="s">
        <v>133</v>
      </c>
      <c r="H87" s="2" t="s">
        <v>11</v>
      </c>
      <c r="I87" s="57" t="s">
        <v>326</v>
      </c>
    </row>
    <row r="88" spans="1:9" s="30" customFormat="1" ht="59.25" customHeight="1">
      <c r="A88" s="63" t="s">
        <v>189</v>
      </c>
      <c r="B88" s="66" t="s">
        <v>211</v>
      </c>
      <c r="C88" s="1" t="s">
        <v>7</v>
      </c>
      <c r="D88" s="60">
        <v>460</v>
      </c>
      <c r="E88" s="60">
        <v>60</v>
      </c>
      <c r="F88" s="58" t="s">
        <v>183</v>
      </c>
      <c r="G88" s="65" t="s">
        <v>133</v>
      </c>
      <c r="H88" s="2" t="s">
        <v>11</v>
      </c>
      <c r="I88" s="27" t="s">
        <v>333</v>
      </c>
    </row>
    <row r="89" spans="1:9" s="30" customFormat="1" ht="90" customHeight="1">
      <c r="A89" s="63" t="s">
        <v>190</v>
      </c>
      <c r="B89" s="64" t="s">
        <v>213</v>
      </c>
      <c r="C89" s="1" t="s">
        <v>7</v>
      </c>
      <c r="D89" s="60">
        <v>426.3</v>
      </c>
      <c r="E89" s="60">
        <v>53</v>
      </c>
      <c r="F89" s="61" t="s">
        <v>214</v>
      </c>
      <c r="G89" s="65" t="s">
        <v>133</v>
      </c>
      <c r="H89" s="2" t="s">
        <v>11</v>
      </c>
      <c r="I89" s="58" t="s">
        <v>327</v>
      </c>
    </row>
    <row r="90" spans="1:9" s="30" customFormat="1" ht="60.75" customHeight="1">
      <c r="A90" s="63" t="s">
        <v>191</v>
      </c>
      <c r="B90" s="64" t="s">
        <v>215</v>
      </c>
      <c r="C90" s="1" t="s">
        <v>7</v>
      </c>
      <c r="D90" s="60">
        <v>300</v>
      </c>
      <c r="E90" s="26"/>
      <c r="F90" s="61" t="s">
        <v>132</v>
      </c>
      <c r="G90" s="65" t="s">
        <v>133</v>
      </c>
      <c r="H90" s="2" t="s">
        <v>11</v>
      </c>
      <c r="I90" s="57" t="s">
        <v>305</v>
      </c>
    </row>
    <row r="91" spans="1:9" s="30" customFormat="1" ht="46.5" customHeight="1">
      <c r="A91" s="63" t="s">
        <v>194</v>
      </c>
      <c r="B91" s="64" t="s">
        <v>216</v>
      </c>
      <c r="C91" s="1" t="s">
        <v>7</v>
      </c>
      <c r="D91" s="60">
        <v>70</v>
      </c>
      <c r="E91" s="60">
        <v>70</v>
      </c>
      <c r="F91" s="61" t="s">
        <v>145</v>
      </c>
      <c r="G91" s="65" t="s">
        <v>133</v>
      </c>
      <c r="H91" s="57" t="s">
        <v>328</v>
      </c>
      <c r="I91" s="68"/>
    </row>
    <row r="92" spans="1:9" s="30" customFormat="1" ht="45">
      <c r="A92" s="63" t="s">
        <v>197</v>
      </c>
      <c r="B92" s="64" t="s">
        <v>217</v>
      </c>
      <c r="C92" s="1" t="s">
        <v>7</v>
      </c>
      <c r="D92" s="60">
        <v>200</v>
      </c>
      <c r="E92" s="26"/>
      <c r="F92" s="61" t="s">
        <v>132</v>
      </c>
      <c r="G92" s="65" t="s">
        <v>133</v>
      </c>
      <c r="H92" s="2" t="s">
        <v>11</v>
      </c>
      <c r="I92" s="57" t="s">
        <v>304</v>
      </c>
    </row>
    <row r="93" spans="1:9" s="30" customFormat="1" ht="59.25" customHeight="1">
      <c r="A93" s="63" t="s">
        <v>198</v>
      </c>
      <c r="B93" s="64" t="s">
        <v>218</v>
      </c>
      <c r="C93" s="1" t="s">
        <v>7</v>
      </c>
      <c r="D93" s="60">
        <v>160</v>
      </c>
      <c r="E93" s="26"/>
      <c r="F93" s="61" t="s">
        <v>219</v>
      </c>
      <c r="G93" s="65" t="s">
        <v>133</v>
      </c>
      <c r="H93" s="2" t="s">
        <v>11</v>
      </c>
      <c r="I93" s="57" t="s">
        <v>305</v>
      </c>
    </row>
    <row r="94" spans="1:9" s="30" customFormat="1" ht="60" customHeight="1">
      <c r="A94" s="63" t="s">
        <v>199</v>
      </c>
      <c r="B94" s="64" t="s">
        <v>220</v>
      </c>
      <c r="C94" s="1" t="s">
        <v>7</v>
      </c>
      <c r="D94" s="60">
        <v>400</v>
      </c>
      <c r="E94" s="26"/>
      <c r="F94" s="61" t="s">
        <v>219</v>
      </c>
      <c r="G94" s="65" t="s">
        <v>133</v>
      </c>
      <c r="H94" s="2" t="s">
        <v>11</v>
      </c>
      <c r="I94" s="57" t="s">
        <v>305</v>
      </c>
    </row>
    <row r="95" spans="1:9" s="30" customFormat="1" ht="58.5" customHeight="1">
      <c r="A95" s="63" t="s">
        <v>201</v>
      </c>
      <c r="B95" s="64" t="s">
        <v>221</v>
      </c>
      <c r="C95" s="1" t="s">
        <v>7</v>
      </c>
      <c r="D95" s="60">
        <v>300</v>
      </c>
      <c r="E95" s="26"/>
      <c r="F95" s="61" t="s">
        <v>219</v>
      </c>
      <c r="G95" s="65" t="s">
        <v>133</v>
      </c>
      <c r="H95" s="2" t="s">
        <v>11</v>
      </c>
      <c r="I95" s="57" t="s">
        <v>321</v>
      </c>
    </row>
    <row r="96" spans="1:9" s="30" customFormat="1" ht="60" customHeight="1">
      <c r="A96" s="63" t="s">
        <v>202</v>
      </c>
      <c r="B96" s="64" t="s">
        <v>222</v>
      </c>
      <c r="C96" s="1" t="s">
        <v>7</v>
      </c>
      <c r="D96" s="60">
        <v>500</v>
      </c>
      <c r="E96" s="26"/>
      <c r="F96" s="61" t="s">
        <v>137</v>
      </c>
      <c r="G96" s="65" t="s">
        <v>133</v>
      </c>
      <c r="H96" s="2" t="s">
        <v>11</v>
      </c>
      <c r="I96" s="57" t="s">
        <v>305</v>
      </c>
    </row>
    <row r="97" spans="1:9" s="30" customFormat="1" ht="60" customHeight="1">
      <c r="A97" s="63" t="s">
        <v>204</v>
      </c>
      <c r="B97" s="64" t="s">
        <v>329</v>
      </c>
      <c r="C97" s="1" t="s">
        <v>7</v>
      </c>
      <c r="D97" s="60">
        <v>124.1</v>
      </c>
      <c r="E97" s="60">
        <v>124.1</v>
      </c>
      <c r="F97" s="61" t="s">
        <v>219</v>
      </c>
      <c r="G97" s="65" t="s">
        <v>133</v>
      </c>
      <c r="H97" s="57" t="s">
        <v>330</v>
      </c>
      <c r="I97" s="57" t="s">
        <v>321</v>
      </c>
    </row>
    <row r="98" spans="1:9" s="30" customFormat="1" ht="60" customHeight="1">
      <c r="A98" s="63" t="s">
        <v>205</v>
      </c>
      <c r="B98" s="64" t="s">
        <v>223</v>
      </c>
      <c r="C98" s="1" t="s">
        <v>7</v>
      </c>
      <c r="D98" s="60">
        <v>30.6</v>
      </c>
      <c r="E98" s="26"/>
      <c r="F98" s="61" t="s">
        <v>137</v>
      </c>
      <c r="G98" s="65" t="s">
        <v>133</v>
      </c>
      <c r="H98" s="2" t="s">
        <v>11</v>
      </c>
      <c r="I98" s="57" t="s">
        <v>305</v>
      </c>
    </row>
    <row r="99" spans="1:9" s="30" customFormat="1" ht="45">
      <c r="A99" s="63" t="s">
        <v>207</v>
      </c>
      <c r="B99" s="64" t="s">
        <v>224</v>
      </c>
      <c r="C99" s="1" t="s">
        <v>7</v>
      </c>
      <c r="D99" s="60">
        <v>200</v>
      </c>
      <c r="E99" s="26"/>
      <c r="F99" s="61" t="s">
        <v>132</v>
      </c>
      <c r="G99" s="65" t="s">
        <v>133</v>
      </c>
      <c r="H99" s="2" t="s">
        <v>11</v>
      </c>
      <c r="I99" s="57" t="s">
        <v>304</v>
      </c>
    </row>
    <row r="100" spans="1:9" s="30" customFormat="1" ht="45">
      <c r="A100" s="63" t="s">
        <v>210</v>
      </c>
      <c r="B100" s="64" t="s">
        <v>225</v>
      </c>
      <c r="C100" s="1" t="s">
        <v>7</v>
      </c>
      <c r="D100" s="60">
        <v>219.4</v>
      </c>
      <c r="E100" s="26"/>
      <c r="F100" s="61" t="s">
        <v>132</v>
      </c>
      <c r="G100" s="65" t="s">
        <v>133</v>
      </c>
      <c r="H100" s="2" t="s">
        <v>11</v>
      </c>
      <c r="I100" s="57" t="s">
        <v>331</v>
      </c>
    </row>
    <row r="101" spans="1:9" s="30" customFormat="1" ht="60.75" customHeight="1">
      <c r="A101" s="63" t="s">
        <v>212</v>
      </c>
      <c r="B101" s="64" t="s">
        <v>226</v>
      </c>
      <c r="C101" s="1" t="s">
        <v>7</v>
      </c>
      <c r="D101" s="60">
        <v>1900</v>
      </c>
      <c r="E101" s="26"/>
      <c r="F101" s="61" t="s">
        <v>227</v>
      </c>
      <c r="G101" s="65" t="s">
        <v>133</v>
      </c>
      <c r="H101" s="2" t="s">
        <v>11</v>
      </c>
      <c r="I101" s="57" t="s">
        <v>331</v>
      </c>
    </row>
    <row r="102" spans="1:9" s="12" customFormat="1" ht="33.75" customHeight="1">
      <c r="A102" s="128" t="s">
        <v>41</v>
      </c>
      <c r="B102" s="128"/>
      <c r="C102" s="128"/>
      <c r="D102" s="128"/>
      <c r="E102" s="128"/>
      <c r="F102" s="128"/>
      <c r="G102" s="128"/>
      <c r="H102" s="128"/>
      <c r="I102" s="128"/>
    </row>
    <row r="103" spans="1:9" s="43" customFormat="1" ht="17.25" customHeight="1">
      <c r="A103" s="42"/>
      <c r="B103" s="138" t="s">
        <v>42</v>
      </c>
      <c r="C103" s="138"/>
      <c r="D103" s="138"/>
      <c r="E103" s="138"/>
      <c r="F103" s="138"/>
      <c r="G103" s="138"/>
      <c r="H103" s="138"/>
      <c r="I103" s="138"/>
    </row>
    <row r="104" spans="1:9" s="12" customFormat="1" ht="264" customHeight="1">
      <c r="A104" s="44">
        <v>1</v>
      </c>
      <c r="B104" s="45" t="s">
        <v>248</v>
      </c>
      <c r="C104" s="46" t="s">
        <v>43</v>
      </c>
      <c r="D104" s="32">
        <v>8420</v>
      </c>
      <c r="E104" s="32">
        <v>0</v>
      </c>
      <c r="F104" s="19" t="s">
        <v>247</v>
      </c>
      <c r="G104" s="19" t="s">
        <v>360</v>
      </c>
      <c r="H104" s="19" t="s">
        <v>11</v>
      </c>
      <c r="I104" s="70"/>
    </row>
    <row r="105" spans="1:9" s="12" customFormat="1" ht="43.5" customHeight="1">
      <c r="A105" s="19">
        <v>2</v>
      </c>
      <c r="B105" s="37" t="s">
        <v>44</v>
      </c>
      <c r="C105" s="81" t="s">
        <v>43</v>
      </c>
      <c r="D105" s="135">
        <v>1925.7</v>
      </c>
      <c r="E105" s="135">
        <v>52.8</v>
      </c>
      <c r="F105" s="125" t="s">
        <v>249</v>
      </c>
      <c r="G105" s="125" t="s">
        <v>45</v>
      </c>
      <c r="H105" s="125" t="s">
        <v>252</v>
      </c>
      <c r="I105" s="162"/>
    </row>
    <row r="106" spans="1:9" s="13" customFormat="1" ht="15" customHeight="1">
      <c r="A106" s="47" t="s">
        <v>46</v>
      </c>
      <c r="B106" s="48" t="s">
        <v>47</v>
      </c>
      <c r="C106" s="82"/>
      <c r="D106" s="136"/>
      <c r="E106" s="136"/>
      <c r="F106" s="126"/>
      <c r="G106" s="126"/>
      <c r="H106" s="126"/>
      <c r="I106" s="162"/>
    </row>
    <row r="107" spans="1:9" s="13" customFormat="1" ht="30" customHeight="1">
      <c r="A107" s="47" t="s">
        <v>48</v>
      </c>
      <c r="B107" s="48" t="s">
        <v>49</v>
      </c>
      <c r="C107" s="82"/>
      <c r="D107" s="136"/>
      <c r="E107" s="136"/>
      <c r="F107" s="126"/>
      <c r="G107" s="126"/>
      <c r="H107" s="126"/>
      <c r="I107" s="162"/>
    </row>
    <row r="108" spans="1:9" s="13" customFormat="1" ht="15.75" customHeight="1">
      <c r="A108" s="47" t="s">
        <v>50</v>
      </c>
      <c r="B108" s="48" t="s">
        <v>51</v>
      </c>
      <c r="C108" s="82"/>
      <c r="D108" s="136"/>
      <c r="E108" s="136"/>
      <c r="F108" s="126"/>
      <c r="G108" s="126"/>
      <c r="H108" s="126"/>
      <c r="I108" s="162"/>
    </row>
    <row r="109" spans="1:9" s="13" customFormat="1" ht="15.75" customHeight="1">
      <c r="A109" s="47" t="s">
        <v>52</v>
      </c>
      <c r="B109" s="48" t="s">
        <v>53</v>
      </c>
      <c r="C109" s="82"/>
      <c r="D109" s="136"/>
      <c r="E109" s="136"/>
      <c r="F109" s="126"/>
      <c r="G109" s="126"/>
      <c r="H109" s="126"/>
      <c r="I109" s="162"/>
    </row>
    <row r="110" spans="1:9" s="13" customFormat="1" ht="15" customHeight="1">
      <c r="A110" s="47" t="s">
        <v>54</v>
      </c>
      <c r="B110" s="48" t="s">
        <v>55</v>
      </c>
      <c r="C110" s="82"/>
      <c r="D110" s="136"/>
      <c r="E110" s="136"/>
      <c r="F110" s="126"/>
      <c r="G110" s="126"/>
      <c r="H110" s="126"/>
      <c r="I110" s="162"/>
    </row>
    <row r="111" spans="1:9" s="13" customFormat="1" ht="29.25" customHeight="1">
      <c r="A111" s="47" t="s">
        <v>56</v>
      </c>
      <c r="B111" s="48" t="s">
        <v>57</v>
      </c>
      <c r="C111" s="82"/>
      <c r="D111" s="136"/>
      <c r="E111" s="136"/>
      <c r="F111" s="126"/>
      <c r="G111" s="126"/>
      <c r="H111" s="126"/>
      <c r="I111" s="162"/>
    </row>
    <row r="112" spans="1:9" s="13" customFormat="1" ht="15">
      <c r="A112" s="47" t="s">
        <v>58</v>
      </c>
      <c r="B112" s="48" t="s">
        <v>59</v>
      </c>
      <c r="C112" s="82"/>
      <c r="D112" s="136"/>
      <c r="E112" s="136"/>
      <c r="F112" s="126"/>
      <c r="G112" s="126"/>
      <c r="H112" s="126"/>
      <c r="I112" s="162"/>
    </row>
    <row r="113" spans="1:9" s="13" customFormat="1" ht="15">
      <c r="A113" s="47" t="s">
        <v>60</v>
      </c>
      <c r="B113" s="48" t="s">
        <v>61</v>
      </c>
      <c r="C113" s="82"/>
      <c r="D113" s="136"/>
      <c r="E113" s="136"/>
      <c r="F113" s="126"/>
      <c r="G113" s="126"/>
      <c r="H113" s="126"/>
      <c r="I113" s="162"/>
    </row>
    <row r="114" spans="1:9" s="13" customFormat="1" ht="15.75" customHeight="1">
      <c r="A114" s="47" t="s">
        <v>62</v>
      </c>
      <c r="B114" s="48" t="s">
        <v>108</v>
      </c>
      <c r="C114" s="83"/>
      <c r="D114" s="137"/>
      <c r="E114" s="137"/>
      <c r="F114" s="127"/>
      <c r="G114" s="127"/>
      <c r="H114" s="127"/>
      <c r="I114" s="162"/>
    </row>
    <row r="115" spans="1:9" s="13" customFormat="1" ht="44.25" customHeight="1">
      <c r="A115" s="19">
        <v>3</v>
      </c>
      <c r="B115" s="37" t="s">
        <v>63</v>
      </c>
      <c r="C115" s="81" t="s">
        <v>43</v>
      </c>
      <c r="D115" s="135">
        <v>648.3</v>
      </c>
      <c r="E115" s="135">
        <v>0</v>
      </c>
      <c r="F115" s="125" t="s">
        <v>250</v>
      </c>
      <c r="G115" s="125" t="s">
        <v>45</v>
      </c>
      <c r="H115" s="125" t="s">
        <v>251</v>
      </c>
      <c r="I115" s="163"/>
    </row>
    <row r="116" spans="1:9" s="13" customFormat="1" ht="14.25" customHeight="1">
      <c r="A116" s="47" t="s">
        <v>64</v>
      </c>
      <c r="B116" s="48" t="s">
        <v>65</v>
      </c>
      <c r="C116" s="82"/>
      <c r="D116" s="136"/>
      <c r="E116" s="136"/>
      <c r="F116" s="126"/>
      <c r="G116" s="126"/>
      <c r="H116" s="126"/>
      <c r="I116" s="163"/>
    </row>
    <row r="117" spans="1:9" s="13" customFormat="1" ht="15" customHeight="1">
      <c r="A117" s="47" t="s">
        <v>66</v>
      </c>
      <c r="B117" s="49" t="s">
        <v>67</v>
      </c>
      <c r="C117" s="82"/>
      <c r="D117" s="136"/>
      <c r="E117" s="136"/>
      <c r="F117" s="126"/>
      <c r="G117" s="126"/>
      <c r="H117" s="126"/>
      <c r="I117" s="163"/>
    </row>
    <row r="118" spans="1:9" s="13" customFormat="1" ht="15">
      <c r="A118" s="47" t="s">
        <v>68</v>
      </c>
      <c r="B118" s="48" t="s">
        <v>69</v>
      </c>
      <c r="C118" s="82"/>
      <c r="D118" s="136"/>
      <c r="E118" s="136"/>
      <c r="F118" s="126"/>
      <c r="G118" s="126"/>
      <c r="H118" s="126"/>
      <c r="I118" s="163"/>
    </row>
    <row r="119" spans="1:9" s="13" customFormat="1" ht="15">
      <c r="A119" s="47" t="s">
        <v>70</v>
      </c>
      <c r="B119" s="48" t="s">
        <v>71</v>
      </c>
      <c r="C119" s="82"/>
      <c r="D119" s="136"/>
      <c r="E119" s="136"/>
      <c r="F119" s="126"/>
      <c r="G119" s="126"/>
      <c r="H119" s="126"/>
      <c r="I119" s="163"/>
    </row>
    <row r="120" spans="1:9" s="13" customFormat="1" ht="15" customHeight="1">
      <c r="A120" s="47" t="s">
        <v>72</v>
      </c>
      <c r="B120" s="48" t="s">
        <v>73</v>
      </c>
      <c r="C120" s="82"/>
      <c r="D120" s="136"/>
      <c r="E120" s="136"/>
      <c r="F120" s="126"/>
      <c r="G120" s="126"/>
      <c r="H120" s="126"/>
      <c r="I120" s="163"/>
    </row>
    <row r="121" spans="1:9" s="13" customFormat="1" ht="15">
      <c r="A121" s="47" t="s">
        <v>74</v>
      </c>
      <c r="B121" s="48" t="s">
        <v>75</v>
      </c>
      <c r="C121" s="82"/>
      <c r="D121" s="136"/>
      <c r="E121" s="136"/>
      <c r="F121" s="126"/>
      <c r="G121" s="126"/>
      <c r="H121" s="126"/>
      <c r="I121" s="163"/>
    </row>
    <row r="122" spans="1:9" s="13" customFormat="1" ht="14.25" customHeight="1">
      <c r="A122" s="47" t="s">
        <v>76</v>
      </c>
      <c r="B122" s="48" t="s">
        <v>77</v>
      </c>
      <c r="C122" s="82"/>
      <c r="D122" s="136"/>
      <c r="E122" s="136"/>
      <c r="F122" s="126"/>
      <c r="G122" s="126"/>
      <c r="H122" s="126"/>
      <c r="I122" s="163"/>
    </row>
    <row r="123" spans="1:9" s="13" customFormat="1" ht="27.75" customHeight="1">
      <c r="A123" s="47" t="s">
        <v>78</v>
      </c>
      <c r="B123" s="48" t="s">
        <v>79</v>
      </c>
      <c r="C123" s="82"/>
      <c r="D123" s="136"/>
      <c r="E123" s="136"/>
      <c r="F123" s="126"/>
      <c r="G123" s="126"/>
      <c r="H123" s="126"/>
      <c r="I123" s="163"/>
    </row>
    <row r="124" spans="1:9" s="13" customFormat="1" ht="14.25" customHeight="1">
      <c r="A124" s="47" t="s">
        <v>80</v>
      </c>
      <c r="B124" s="48" t="s">
        <v>81</v>
      </c>
      <c r="C124" s="82"/>
      <c r="D124" s="136"/>
      <c r="E124" s="136"/>
      <c r="F124" s="126"/>
      <c r="G124" s="126"/>
      <c r="H124" s="126"/>
      <c r="I124" s="163"/>
    </row>
    <row r="125" spans="1:9" s="13" customFormat="1" ht="15.75" customHeight="1">
      <c r="A125" s="47" t="s">
        <v>82</v>
      </c>
      <c r="B125" s="48" t="s">
        <v>83</v>
      </c>
      <c r="C125" s="82"/>
      <c r="D125" s="136"/>
      <c r="E125" s="136"/>
      <c r="F125" s="126"/>
      <c r="G125" s="126"/>
      <c r="H125" s="126"/>
      <c r="I125" s="163"/>
    </row>
    <row r="126" spans="1:9" s="13" customFormat="1" ht="15.75" customHeight="1">
      <c r="A126" s="47" t="s">
        <v>84</v>
      </c>
      <c r="B126" s="48" t="s">
        <v>85</v>
      </c>
      <c r="C126" s="82"/>
      <c r="D126" s="136"/>
      <c r="E126" s="136"/>
      <c r="F126" s="126"/>
      <c r="G126" s="126"/>
      <c r="H126" s="126"/>
      <c r="I126" s="163"/>
    </row>
    <row r="127" spans="1:9" s="13" customFormat="1" ht="28.5" customHeight="1">
      <c r="A127" s="47" t="s">
        <v>86</v>
      </c>
      <c r="B127" s="48" t="s">
        <v>87</v>
      </c>
      <c r="C127" s="83"/>
      <c r="D127" s="137"/>
      <c r="E127" s="137"/>
      <c r="F127" s="127"/>
      <c r="G127" s="127"/>
      <c r="H127" s="127"/>
      <c r="I127" s="163"/>
    </row>
    <row r="128" spans="1:9" s="12" customFormat="1" ht="162.75" customHeight="1">
      <c r="A128" s="19">
        <v>4</v>
      </c>
      <c r="B128" s="37" t="s">
        <v>88</v>
      </c>
      <c r="C128" s="46" t="s">
        <v>43</v>
      </c>
      <c r="D128" s="32">
        <v>6352.9</v>
      </c>
      <c r="E128" s="32">
        <v>0</v>
      </c>
      <c r="F128" s="19" t="s">
        <v>247</v>
      </c>
      <c r="G128" s="19" t="s">
        <v>45</v>
      </c>
      <c r="H128" s="19" t="s">
        <v>269</v>
      </c>
      <c r="I128" s="70"/>
    </row>
    <row r="129" spans="1:9" s="12" customFormat="1" ht="62.25" customHeight="1">
      <c r="A129" s="19">
        <v>5</v>
      </c>
      <c r="B129" s="37" t="s">
        <v>254</v>
      </c>
      <c r="C129" s="161" t="s">
        <v>43</v>
      </c>
      <c r="D129" s="90">
        <v>129.7</v>
      </c>
      <c r="E129" s="90">
        <v>0</v>
      </c>
      <c r="F129" s="79" t="s">
        <v>253</v>
      </c>
      <c r="G129" s="79" t="s">
        <v>45</v>
      </c>
      <c r="H129" s="79" t="s">
        <v>268</v>
      </c>
      <c r="I129" s="80"/>
    </row>
    <row r="130" spans="1:9" s="8" customFormat="1" ht="16.5" customHeight="1">
      <c r="A130" s="50" t="s">
        <v>255</v>
      </c>
      <c r="B130" s="51" t="s">
        <v>256</v>
      </c>
      <c r="C130" s="161"/>
      <c r="D130" s="90"/>
      <c r="E130" s="90"/>
      <c r="F130" s="79"/>
      <c r="G130" s="79"/>
      <c r="H130" s="79"/>
      <c r="I130" s="80"/>
    </row>
    <row r="131" spans="1:9" s="8" customFormat="1" ht="17.25" customHeight="1">
      <c r="A131" s="50" t="s">
        <v>257</v>
      </c>
      <c r="B131" s="51" t="s">
        <v>258</v>
      </c>
      <c r="C131" s="161"/>
      <c r="D131" s="90"/>
      <c r="E131" s="90"/>
      <c r="F131" s="79"/>
      <c r="G131" s="79"/>
      <c r="H131" s="79"/>
      <c r="I131" s="80"/>
    </row>
    <row r="132" spans="1:9" s="8" customFormat="1" ht="15.75" customHeight="1">
      <c r="A132" s="50" t="s">
        <v>259</v>
      </c>
      <c r="B132" s="51" t="s">
        <v>260</v>
      </c>
      <c r="C132" s="161"/>
      <c r="D132" s="90"/>
      <c r="E132" s="90"/>
      <c r="F132" s="79"/>
      <c r="G132" s="79"/>
      <c r="H132" s="79"/>
      <c r="I132" s="80"/>
    </row>
    <row r="133" spans="1:9" s="8" customFormat="1" ht="30.75" customHeight="1">
      <c r="A133" s="50" t="s">
        <v>261</v>
      </c>
      <c r="B133" s="51" t="s">
        <v>262</v>
      </c>
      <c r="C133" s="161"/>
      <c r="D133" s="90"/>
      <c r="E133" s="90"/>
      <c r="F133" s="79"/>
      <c r="G133" s="79"/>
      <c r="H133" s="79"/>
      <c r="I133" s="80"/>
    </row>
    <row r="134" spans="1:9" s="8" customFormat="1" ht="30" customHeight="1">
      <c r="A134" s="50" t="s">
        <v>263</v>
      </c>
      <c r="B134" s="51" t="s">
        <v>264</v>
      </c>
      <c r="C134" s="161"/>
      <c r="D134" s="90"/>
      <c r="E134" s="90"/>
      <c r="F134" s="79"/>
      <c r="G134" s="79"/>
      <c r="H134" s="79"/>
      <c r="I134" s="80"/>
    </row>
    <row r="135" spans="1:9" s="8" customFormat="1" ht="15.75" customHeight="1">
      <c r="A135" s="50" t="s">
        <v>265</v>
      </c>
      <c r="B135" s="52" t="s">
        <v>266</v>
      </c>
      <c r="C135" s="161"/>
      <c r="D135" s="90"/>
      <c r="E135" s="90"/>
      <c r="F135" s="79"/>
      <c r="G135" s="79"/>
      <c r="H135" s="79"/>
      <c r="I135" s="80"/>
    </row>
    <row r="136" spans="1:9" s="53" customFormat="1" ht="33.75" customHeight="1">
      <c r="A136" s="42"/>
      <c r="B136" s="138" t="s">
        <v>89</v>
      </c>
      <c r="C136" s="138"/>
      <c r="D136" s="138"/>
      <c r="E136" s="138"/>
      <c r="F136" s="138"/>
      <c r="G136" s="138"/>
      <c r="H136" s="138"/>
      <c r="I136" s="138"/>
    </row>
    <row r="137" spans="1:9" s="12" customFormat="1" ht="76.5" customHeight="1">
      <c r="A137" s="19">
        <v>6</v>
      </c>
      <c r="B137" s="37" t="s">
        <v>90</v>
      </c>
      <c r="C137" s="21" t="s">
        <v>43</v>
      </c>
      <c r="D137" s="32">
        <v>10000</v>
      </c>
      <c r="E137" s="32">
        <v>9000</v>
      </c>
      <c r="F137" s="19" t="s">
        <v>267</v>
      </c>
      <c r="G137" s="19" t="s">
        <v>45</v>
      </c>
      <c r="H137" s="19" t="s">
        <v>270</v>
      </c>
      <c r="I137" s="19"/>
    </row>
    <row r="138" spans="1:9" s="12" customFormat="1" ht="90.75" customHeight="1">
      <c r="A138" s="19">
        <v>7</v>
      </c>
      <c r="B138" s="37" t="s">
        <v>91</v>
      </c>
      <c r="C138" s="21" t="s">
        <v>43</v>
      </c>
      <c r="D138" s="32">
        <v>1010.4</v>
      </c>
      <c r="E138" s="32">
        <v>0</v>
      </c>
      <c r="F138" s="19" t="s">
        <v>247</v>
      </c>
      <c r="G138" s="19" t="s">
        <v>45</v>
      </c>
      <c r="H138" s="19" t="s">
        <v>11</v>
      </c>
      <c r="I138" s="70"/>
    </row>
    <row r="139" spans="1:9" s="12" customFormat="1" ht="15">
      <c r="A139" s="79">
        <v>8</v>
      </c>
      <c r="B139" s="160" t="s">
        <v>92</v>
      </c>
      <c r="C139" s="54" t="s">
        <v>5</v>
      </c>
      <c r="D139" s="32">
        <v>334700</v>
      </c>
      <c r="E139" s="32">
        <v>0</v>
      </c>
      <c r="F139" s="125" t="s">
        <v>271</v>
      </c>
      <c r="G139" s="125" t="s">
        <v>45</v>
      </c>
      <c r="H139" s="125" t="s">
        <v>11</v>
      </c>
      <c r="I139" s="162"/>
    </row>
    <row r="140" spans="1:9" s="12" customFormat="1" ht="15">
      <c r="A140" s="79"/>
      <c r="B140" s="160"/>
      <c r="C140" s="1" t="s">
        <v>6</v>
      </c>
      <c r="D140" s="32">
        <v>314000</v>
      </c>
      <c r="E140" s="32">
        <v>0</v>
      </c>
      <c r="F140" s="126"/>
      <c r="G140" s="126"/>
      <c r="H140" s="126"/>
      <c r="I140" s="162"/>
    </row>
    <row r="141" spans="1:9" s="12" customFormat="1" ht="15" customHeight="1">
      <c r="A141" s="79"/>
      <c r="B141" s="160"/>
      <c r="C141" s="21" t="s">
        <v>7</v>
      </c>
      <c r="D141" s="32">
        <v>20700</v>
      </c>
      <c r="E141" s="32">
        <v>0</v>
      </c>
      <c r="F141" s="126"/>
      <c r="G141" s="126"/>
      <c r="H141" s="126"/>
      <c r="I141" s="162"/>
    </row>
    <row r="142" spans="1:9" s="12" customFormat="1" ht="43.5" customHeight="1">
      <c r="A142" s="47" t="s">
        <v>93</v>
      </c>
      <c r="B142" s="48" t="s">
        <v>94</v>
      </c>
      <c r="C142" s="154"/>
      <c r="D142" s="157"/>
      <c r="E142" s="157"/>
      <c r="F142" s="126"/>
      <c r="G142" s="126"/>
      <c r="H142" s="126"/>
      <c r="I142" s="162"/>
    </row>
    <row r="143" spans="1:9" s="12" customFormat="1" ht="43.5" customHeight="1">
      <c r="A143" s="47" t="s">
        <v>95</v>
      </c>
      <c r="B143" s="48" t="s">
        <v>109</v>
      </c>
      <c r="C143" s="155"/>
      <c r="D143" s="158"/>
      <c r="E143" s="158"/>
      <c r="F143" s="126"/>
      <c r="G143" s="126"/>
      <c r="H143" s="126"/>
      <c r="I143" s="162"/>
    </row>
    <row r="144" spans="1:9" s="12" customFormat="1" ht="43.5" customHeight="1">
      <c r="A144" s="47" t="s">
        <v>96</v>
      </c>
      <c r="B144" s="48" t="s">
        <v>356</v>
      </c>
      <c r="C144" s="155"/>
      <c r="D144" s="158"/>
      <c r="E144" s="158"/>
      <c r="F144" s="126"/>
      <c r="G144" s="126"/>
      <c r="H144" s="126"/>
      <c r="I144" s="162"/>
    </row>
    <row r="145" spans="1:9" s="12" customFormat="1" ht="43.5" customHeight="1">
      <c r="A145" s="47" t="s">
        <v>97</v>
      </c>
      <c r="B145" s="48" t="s">
        <v>358</v>
      </c>
      <c r="C145" s="155"/>
      <c r="D145" s="158"/>
      <c r="E145" s="158"/>
      <c r="F145" s="126"/>
      <c r="G145" s="126"/>
      <c r="H145" s="126"/>
      <c r="I145" s="162"/>
    </row>
    <row r="146" spans="1:9" s="12" customFormat="1" ht="43.5" customHeight="1">
      <c r="A146" s="47" t="s">
        <v>98</v>
      </c>
      <c r="B146" s="48" t="s">
        <v>110</v>
      </c>
      <c r="C146" s="155"/>
      <c r="D146" s="158"/>
      <c r="E146" s="158"/>
      <c r="F146" s="126"/>
      <c r="G146" s="126"/>
      <c r="H146" s="126"/>
      <c r="I146" s="162"/>
    </row>
    <row r="147" spans="1:9" s="12" customFormat="1" ht="43.5" customHeight="1">
      <c r="A147" s="47" t="s">
        <v>99</v>
      </c>
      <c r="B147" s="48" t="s">
        <v>111</v>
      </c>
      <c r="C147" s="155"/>
      <c r="D147" s="158"/>
      <c r="E147" s="158"/>
      <c r="F147" s="126"/>
      <c r="G147" s="126"/>
      <c r="H147" s="126"/>
      <c r="I147" s="162"/>
    </row>
    <row r="148" spans="1:9" s="12" customFormat="1" ht="45">
      <c r="A148" s="47" t="s">
        <v>100</v>
      </c>
      <c r="B148" s="48" t="s">
        <v>357</v>
      </c>
      <c r="C148" s="155"/>
      <c r="D148" s="158"/>
      <c r="E148" s="158"/>
      <c r="F148" s="126"/>
      <c r="G148" s="126"/>
      <c r="H148" s="126"/>
      <c r="I148" s="162"/>
    </row>
    <row r="149" spans="1:9" s="12" customFormat="1" ht="45">
      <c r="A149" s="47" t="s">
        <v>101</v>
      </c>
      <c r="B149" s="48" t="s">
        <v>355</v>
      </c>
      <c r="C149" s="156"/>
      <c r="D149" s="159"/>
      <c r="E149" s="159"/>
      <c r="F149" s="127"/>
      <c r="G149" s="127"/>
      <c r="H149" s="127"/>
      <c r="I149" s="162"/>
    </row>
    <row r="150" spans="1:9" s="12" customFormat="1" ht="130.5" customHeight="1">
      <c r="A150" s="19">
        <v>9</v>
      </c>
      <c r="B150" s="21" t="s">
        <v>102</v>
      </c>
      <c r="C150" s="21" t="s">
        <v>43</v>
      </c>
      <c r="D150" s="32">
        <v>1426.3</v>
      </c>
      <c r="E150" s="32">
        <v>0</v>
      </c>
      <c r="F150" s="19" t="s">
        <v>247</v>
      </c>
      <c r="G150" s="19" t="s">
        <v>45</v>
      </c>
      <c r="H150" s="19" t="s">
        <v>11</v>
      </c>
      <c r="I150" s="70"/>
    </row>
    <row r="151" spans="1:9" s="12" customFormat="1" ht="258.75" customHeight="1">
      <c r="A151" s="19">
        <v>10</v>
      </c>
      <c r="B151" s="21" t="s">
        <v>103</v>
      </c>
      <c r="C151" s="21" t="s">
        <v>43</v>
      </c>
      <c r="D151" s="32">
        <v>501.8</v>
      </c>
      <c r="E151" s="32">
        <v>104.6</v>
      </c>
      <c r="F151" s="19" t="s">
        <v>272</v>
      </c>
      <c r="G151" s="19" t="s">
        <v>45</v>
      </c>
      <c r="H151" s="19" t="s">
        <v>335</v>
      </c>
      <c r="I151" s="19"/>
    </row>
    <row r="152" spans="1:9" s="12" customFormat="1" ht="102" customHeight="1">
      <c r="A152" s="19">
        <v>11</v>
      </c>
      <c r="B152" s="21" t="s">
        <v>104</v>
      </c>
      <c r="C152" s="21" t="s">
        <v>43</v>
      </c>
      <c r="D152" s="32">
        <v>12000</v>
      </c>
      <c r="E152" s="32">
        <v>0</v>
      </c>
      <c r="F152" s="19" t="s">
        <v>271</v>
      </c>
      <c r="G152" s="19" t="s">
        <v>45</v>
      </c>
      <c r="H152" s="19" t="s">
        <v>273</v>
      </c>
      <c r="I152" s="70"/>
    </row>
    <row r="153" spans="1:9" s="12" customFormat="1" ht="30" customHeight="1">
      <c r="A153" s="128" t="s">
        <v>105</v>
      </c>
      <c r="B153" s="128"/>
      <c r="C153" s="128"/>
      <c r="D153" s="128"/>
      <c r="E153" s="128"/>
      <c r="F153" s="128"/>
      <c r="G153" s="128"/>
      <c r="H153" s="128"/>
      <c r="I153" s="128"/>
    </row>
    <row r="154" spans="1:9" s="12" customFormat="1" ht="174" customHeight="1">
      <c r="A154" s="19">
        <v>1</v>
      </c>
      <c r="B154" s="21" t="s">
        <v>106</v>
      </c>
      <c r="C154" s="19" t="s">
        <v>107</v>
      </c>
      <c r="D154" s="32">
        <v>86193.11</v>
      </c>
      <c r="E154" s="32">
        <v>6951.1</v>
      </c>
      <c r="F154" s="19" t="s">
        <v>25</v>
      </c>
      <c r="G154" s="19" t="s">
        <v>45</v>
      </c>
      <c r="H154" s="19" t="s">
        <v>336</v>
      </c>
      <c r="I154" s="19"/>
    </row>
    <row r="155" spans="1:9" s="30" customFormat="1" ht="30.75" customHeight="1">
      <c r="A155" s="128" t="s">
        <v>343</v>
      </c>
      <c r="B155" s="128"/>
      <c r="C155" s="128"/>
      <c r="D155" s="128"/>
      <c r="E155" s="128"/>
      <c r="F155" s="128"/>
      <c r="G155" s="128"/>
      <c r="H155" s="128"/>
      <c r="I155" s="128"/>
    </row>
    <row r="156" spans="1:9" s="30" customFormat="1" ht="24" customHeight="1">
      <c r="A156" s="116" t="s">
        <v>275</v>
      </c>
      <c r="B156" s="129" t="s">
        <v>344</v>
      </c>
      <c r="C156" s="54" t="s">
        <v>5</v>
      </c>
      <c r="D156" s="32">
        <f>SUM(D157:D158)</f>
        <v>595619.2</v>
      </c>
      <c r="E156" s="32">
        <f>SUM(E157:E158)</f>
        <v>125832.20000000001</v>
      </c>
      <c r="F156" s="132"/>
      <c r="G156" s="125" t="s">
        <v>363</v>
      </c>
      <c r="H156" s="133"/>
      <c r="I156" s="105"/>
    </row>
    <row r="157" spans="1:9" s="30" customFormat="1" ht="26.25" customHeight="1">
      <c r="A157" s="117"/>
      <c r="B157" s="130"/>
      <c r="C157" s="1" t="s">
        <v>6</v>
      </c>
      <c r="D157" s="32">
        <v>564234.6</v>
      </c>
      <c r="E157" s="32">
        <f>SUM(E161+E164+E167)</f>
        <v>115897.40000000001</v>
      </c>
      <c r="F157" s="132"/>
      <c r="G157" s="126"/>
      <c r="H157" s="134"/>
      <c r="I157" s="106"/>
    </row>
    <row r="158" spans="1:9" s="30" customFormat="1" ht="25.5" customHeight="1">
      <c r="A158" s="118"/>
      <c r="B158" s="131"/>
      <c r="C158" s="99" t="s">
        <v>7</v>
      </c>
      <c r="D158" s="32">
        <v>31384.6</v>
      </c>
      <c r="E158" s="32">
        <f>SUM(E162+E165+E168)</f>
        <v>9934.8</v>
      </c>
      <c r="F158" s="132"/>
      <c r="G158" s="127"/>
      <c r="H158" s="104"/>
      <c r="I158" s="107"/>
    </row>
    <row r="159" spans="1:9" s="30" customFormat="1" ht="15">
      <c r="A159" s="76"/>
      <c r="B159" s="96" t="s">
        <v>349</v>
      </c>
      <c r="C159" s="99"/>
      <c r="D159" s="32"/>
      <c r="E159" s="32"/>
      <c r="F159" s="95"/>
      <c r="G159" s="75"/>
      <c r="H159" s="97"/>
      <c r="I159" s="98"/>
    </row>
    <row r="160" spans="1:9" s="30" customFormat="1" ht="15">
      <c r="A160" s="116" t="s">
        <v>130</v>
      </c>
      <c r="B160" s="119" t="s">
        <v>359</v>
      </c>
      <c r="C160" s="54" t="s">
        <v>5</v>
      </c>
      <c r="D160" s="32">
        <f>SUM(D161:D162)</f>
        <v>172434</v>
      </c>
      <c r="E160" s="32">
        <f>SUM(E161:E162)</f>
        <v>118384.3</v>
      </c>
      <c r="F160" s="122" t="s">
        <v>345</v>
      </c>
      <c r="G160" s="125" t="s">
        <v>346</v>
      </c>
      <c r="H160" s="110" t="s">
        <v>11</v>
      </c>
      <c r="I160" s="113"/>
    </row>
    <row r="161" spans="1:9" s="30" customFormat="1" ht="15">
      <c r="A161" s="117"/>
      <c r="B161" s="120"/>
      <c r="C161" s="1" t="s">
        <v>6</v>
      </c>
      <c r="D161" s="32">
        <v>163640</v>
      </c>
      <c r="E161" s="32">
        <v>109590.3</v>
      </c>
      <c r="F161" s="123"/>
      <c r="G161" s="123"/>
      <c r="H161" s="111"/>
      <c r="I161" s="114"/>
    </row>
    <row r="162" spans="1:9" s="8" customFormat="1" ht="15" customHeight="1">
      <c r="A162" s="118"/>
      <c r="B162" s="121"/>
      <c r="C162" s="99" t="s">
        <v>7</v>
      </c>
      <c r="D162" s="101">
        <v>8794</v>
      </c>
      <c r="E162" s="101">
        <v>8794</v>
      </c>
      <c r="F162" s="124"/>
      <c r="G162" s="124"/>
      <c r="H162" s="112"/>
      <c r="I162" s="115"/>
    </row>
    <row r="163" spans="1:9" s="30" customFormat="1" ht="15">
      <c r="A163" s="116" t="s">
        <v>134</v>
      </c>
      <c r="B163" s="119" t="s">
        <v>348</v>
      </c>
      <c r="C163" s="54" t="s">
        <v>5</v>
      </c>
      <c r="D163" s="32">
        <f>SUM(D164:D165)</f>
        <v>10692.5</v>
      </c>
      <c r="E163" s="32">
        <f>SUM(E164:E165)</f>
        <v>2585.9</v>
      </c>
      <c r="F163" s="122" t="s">
        <v>347</v>
      </c>
      <c r="G163" s="125" t="s">
        <v>346</v>
      </c>
      <c r="H163" s="110" t="s">
        <v>11</v>
      </c>
      <c r="I163" s="113"/>
    </row>
    <row r="164" spans="1:9" s="30" customFormat="1" ht="15">
      <c r="A164" s="117"/>
      <c r="B164" s="120"/>
      <c r="C164" s="1" t="s">
        <v>6</v>
      </c>
      <c r="D164" s="32">
        <v>10147.6</v>
      </c>
      <c r="E164" s="32">
        <v>2041</v>
      </c>
      <c r="F164" s="123"/>
      <c r="G164" s="123"/>
      <c r="H164" s="111"/>
      <c r="I164" s="114"/>
    </row>
    <row r="165" spans="1:9" s="8" customFormat="1" ht="15" customHeight="1">
      <c r="A165" s="118"/>
      <c r="B165" s="121"/>
      <c r="C165" s="99" t="s">
        <v>7</v>
      </c>
      <c r="D165" s="101">
        <v>544.9</v>
      </c>
      <c r="E165" s="101">
        <v>544.9</v>
      </c>
      <c r="F165" s="124"/>
      <c r="G165" s="124"/>
      <c r="H165" s="112"/>
      <c r="I165" s="115"/>
    </row>
    <row r="166" spans="1:9" s="30" customFormat="1" ht="15">
      <c r="A166" s="116" t="s">
        <v>136</v>
      </c>
      <c r="B166" s="119" t="s">
        <v>350</v>
      </c>
      <c r="C166" s="54" t="s">
        <v>5</v>
      </c>
      <c r="D166" s="32">
        <f>SUM(D167:D168)</f>
        <v>11686.5</v>
      </c>
      <c r="E166" s="32">
        <f>SUM(E167:E168)</f>
        <v>4862</v>
      </c>
      <c r="F166" s="122" t="s">
        <v>347</v>
      </c>
      <c r="G166" s="125" t="s">
        <v>346</v>
      </c>
      <c r="H166" s="110" t="s">
        <v>11</v>
      </c>
      <c r="I166" s="113"/>
    </row>
    <row r="167" spans="1:9" s="30" customFormat="1" ht="15">
      <c r="A167" s="117"/>
      <c r="B167" s="120"/>
      <c r="C167" s="1" t="s">
        <v>6</v>
      </c>
      <c r="D167" s="32">
        <v>11090.6</v>
      </c>
      <c r="E167" s="32">
        <v>4266.1</v>
      </c>
      <c r="F167" s="123"/>
      <c r="G167" s="123"/>
      <c r="H167" s="111"/>
      <c r="I167" s="114"/>
    </row>
    <row r="168" spans="1:9" s="8" customFormat="1" ht="15" customHeight="1">
      <c r="A168" s="118"/>
      <c r="B168" s="121"/>
      <c r="C168" s="99" t="s">
        <v>7</v>
      </c>
      <c r="D168" s="101">
        <v>595.9</v>
      </c>
      <c r="E168" s="101">
        <v>595.9</v>
      </c>
      <c r="F168" s="124"/>
      <c r="G168" s="124"/>
      <c r="H168" s="112"/>
      <c r="I168" s="115"/>
    </row>
    <row r="169" spans="1:9" s="30" customFormat="1" ht="27" customHeight="1">
      <c r="A169" s="128" t="s">
        <v>274</v>
      </c>
      <c r="B169" s="128"/>
      <c r="C169" s="128"/>
      <c r="D169" s="128"/>
      <c r="E169" s="128"/>
      <c r="F169" s="128"/>
      <c r="G169" s="128"/>
      <c r="H169" s="128"/>
      <c r="I169" s="128"/>
    </row>
    <row r="170" spans="1:9" s="171" customFormat="1" ht="31.5" customHeight="1">
      <c r="A170" s="3" t="s">
        <v>275</v>
      </c>
      <c r="B170" s="191" t="s">
        <v>276</v>
      </c>
      <c r="C170" s="1" t="s">
        <v>7</v>
      </c>
      <c r="D170" s="169">
        <f>D172+D171+D173+D174</f>
        <v>185418.5</v>
      </c>
      <c r="E170" s="169">
        <f>E172+E171+E173+E174</f>
        <v>124502.1</v>
      </c>
      <c r="F170" s="2" t="s">
        <v>277</v>
      </c>
      <c r="G170" s="173" t="s">
        <v>278</v>
      </c>
      <c r="H170" s="174" t="s">
        <v>11</v>
      </c>
      <c r="I170" s="170"/>
    </row>
    <row r="171" spans="1:9" s="171" customFormat="1" ht="89.25" customHeight="1">
      <c r="A171" s="3" t="s">
        <v>130</v>
      </c>
      <c r="B171" s="172" t="s">
        <v>279</v>
      </c>
      <c r="C171" s="1" t="s">
        <v>7</v>
      </c>
      <c r="D171" s="169">
        <v>169718.5</v>
      </c>
      <c r="E171" s="169">
        <v>115496.3</v>
      </c>
      <c r="F171" s="2" t="s">
        <v>277</v>
      </c>
      <c r="G171" s="173" t="s">
        <v>278</v>
      </c>
      <c r="H171" s="174" t="s">
        <v>11</v>
      </c>
      <c r="I171" s="170"/>
    </row>
    <row r="172" spans="1:9" s="171" customFormat="1" ht="59.25" customHeight="1">
      <c r="A172" s="3" t="s">
        <v>134</v>
      </c>
      <c r="B172" s="172" t="s">
        <v>280</v>
      </c>
      <c r="C172" s="1" t="s">
        <v>7</v>
      </c>
      <c r="D172" s="169">
        <v>1200</v>
      </c>
      <c r="E172" s="169">
        <v>306.8</v>
      </c>
      <c r="F172" s="2" t="s">
        <v>277</v>
      </c>
      <c r="G172" s="173" t="s">
        <v>278</v>
      </c>
      <c r="H172" s="174" t="s">
        <v>11</v>
      </c>
      <c r="I172" s="170"/>
    </row>
    <row r="173" spans="1:9" s="171" customFormat="1" ht="73.5" customHeight="1">
      <c r="A173" s="3" t="s">
        <v>136</v>
      </c>
      <c r="B173" s="172" t="s">
        <v>281</v>
      </c>
      <c r="C173" s="1" t="s">
        <v>7</v>
      </c>
      <c r="D173" s="169">
        <v>5000</v>
      </c>
      <c r="E173" s="169">
        <v>4660.6</v>
      </c>
      <c r="F173" s="2" t="s">
        <v>277</v>
      </c>
      <c r="G173" s="173" t="s">
        <v>278</v>
      </c>
      <c r="H173" s="174" t="s">
        <v>11</v>
      </c>
      <c r="I173" s="25" t="s">
        <v>388</v>
      </c>
    </row>
    <row r="174" spans="1:9" s="171" customFormat="1" ht="75" customHeight="1">
      <c r="A174" s="3" t="s">
        <v>138</v>
      </c>
      <c r="B174" s="172" t="s">
        <v>282</v>
      </c>
      <c r="C174" s="1" t="s">
        <v>7</v>
      </c>
      <c r="D174" s="169">
        <v>9500</v>
      </c>
      <c r="E174" s="169">
        <v>4038.4</v>
      </c>
      <c r="F174" s="2" t="s">
        <v>277</v>
      </c>
      <c r="G174" s="173" t="s">
        <v>278</v>
      </c>
      <c r="H174" s="174" t="s">
        <v>11</v>
      </c>
      <c r="I174" s="25" t="s">
        <v>372</v>
      </c>
    </row>
    <row r="175" spans="1:9" s="171" customFormat="1" ht="30" customHeight="1">
      <c r="A175" s="175" t="s">
        <v>114</v>
      </c>
      <c r="B175" s="176" t="s">
        <v>283</v>
      </c>
      <c r="C175" s="1" t="s">
        <v>7</v>
      </c>
      <c r="D175" s="177">
        <f>SUM(D176:D183)</f>
        <v>202004.6</v>
      </c>
      <c r="E175" s="169">
        <f>SUM(E176:E183)</f>
        <v>81104.5</v>
      </c>
      <c r="F175" s="2" t="s">
        <v>277</v>
      </c>
      <c r="G175" s="178" t="s">
        <v>278</v>
      </c>
      <c r="H175" s="174" t="s">
        <v>11</v>
      </c>
      <c r="I175" s="170"/>
    </row>
    <row r="176" spans="1:9" s="171" customFormat="1" ht="90" customHeight="1">
      <c r="A176" s="175" t="s">
        <v>46</v>
      </c>
      <c r="B176" s="172" t="s">
        <v>284</v>
      </c>
      <c r="C176" s="1" t="s">
        <v>7</v>
      </c>
      <c r="D176" s="177">
        <v>153704.6</v>
      </c>
      <c r="E176" s="169">
        <v>66475.3</v>
      </c>
      <c r="F176" s="2" t="s">
        <v>277</v>
      </c>
      <c r="G176" s="178" t="s">
        <v>278</v>
      </c>
      <c r="H176" s="174" t="s">
        <v>11</v>
      </c>
      <c r="I176" s="170"/>
    </row>
    <row r="177" spans="1:9" s="171" customFormat="1" ht="30" customHeight="1">
      <c r="A177" s="175" t="s">
        <v>48</v>
      </c>
      <c r="B177" s="172" t="s">
        <v>285</v>
      </c>
      <c r="C177" s="1" t="s">
        <v>7</v>
      </c>
      <c r="D177" s="177">
        <v>4500</v>
      </c>
      <c r="E177" s="169">
        <v>697.1</v>
      </c>
      <c r="F177" s="2" t="s">
        <v>277</v>
      </c>
      <c r="G177" s="178" t="s">
        <v>278</v>
      </c>
      <c r="H177" s="174" t="s">
        <v>11</v>
      </c>
      <c r="I177" s="170"/>
    </row>
    <row r="178" spans="1:9" s="171" customFormat="1" ht="30" customHeight="1">
      <c r="A178" s="175" t="s">
        <v>50</v>
      </c>
      <c r="B178" s="172" t="s">
        <v>286</v>
      </c>
      <c r="C178" s="1" t="s">
        <v>7</v>
      </c>
      <c r="D178" s="177">
        <v>4500</v>
      </c>
      <c r="E178" s="169">
        <v>793.4</v>
      </c>
      <c r="F178" s="2" t="s">
        <v>277</v>
      </c>
      <c r="G178" s="178" t="s">
        <v>278</v>
      </c>
      <c r="H178" s="174" t="s">
        <v>11</v>
      </c>
      <c r="I178" s="170"/>
    </row>
    <row r="179" spans="1:9" s="171" customFormat="1" ht="45" customHeight="1">
      <c r="A179" s="175" t="s">
        <v>54</v>
      </c>
      <c r="B179" s="172" t="s">
        <v>287</v>
      </c>
      <c r="C179" s="1" t="s">
        <v>7</v>
      </c>
      <c r="D179" s="177">
        <v>26000</v>
      </c>
      <c r="E179" s="169">
        <v>5227.8</v>
      </c>
      <c r="F179" s="2" t="s">
        <v>277</v>
      </c>
      <c r="G179" s="178" t="s">
        <v>278</v>
      </c>
      <c r="H179" s="174" t="s">
        <v>11</v>
      </c>
      <c r="I179" s="25" t="s">
        <v>288</v>
      </c>
    </row>
    <row r="180" spans="1:9" s="171" customFormat="1" ht="30.75" customHeight="1">
      <c r="A180" s="175" t="s">
        <v>56</v>
      </c>
      <c r="B180" s="172" t="s">
        <v>289</v>
      </c>
      <c r="C180" s="1" t="s">
        <v>7</v>
      </c>
      <c r="D180" s="179">
        <v>7000</v>
      </c>
      <c r="E180" s="179">
        <v>6424.4</v>
      </c>
      <c r="F180" s="2" t="s">
        <v>277</v>
      </c>
      <c r="G180" s="178" t="s">
        <v>278</v>
      </c>
      <c r="H180" s="180" t="s">
        <v>11</v>
      </c>
      <c r="I180" s="170"/>
    </row>
    <row r="181" spans="1:9" s="183" customFormat="1" ht="31.5" customHeight="1">
      <c r="A181" s="181" t="s">
        <v>58</v>
      </c>
      <c r="B181" s="176" t="s">
        <v>290</v>
      </c>
      <c r="C181" s="24" t="s">
        <v>7</v>
      </c>
      <c r="D181" s="169">
        <v>1000</v>
      </c>
      <c r="E181" s="169">
        <v>379.1</v>
      </c>
      <c r="F181" s="25" t="s">
        <v>277</v>
      </c>
      <c r="G181" s="173" t="s">
        <v>278</v>
      </c>
      <c r="H181" s="25" t="s">
        <v>11</v>
      </c>
      <c r="I181" s="182"/>
    </row>
    <row r="182" spans="1:9" s="183" customFormat="1" ht="31.5" customHeight="1">
      <c r="A182" s="181" t="s">
        <v>60</v>
      </c>
      <c r="B182" s="176" t="s">
        <v>373</v>
      </c>
      <c r="C182" s="24" t="s">
        <v>7</v>
      </c>
      <c r="D182" s="169">
        <v>1500</v>
      </c>
      <c r="E182" s="169">
        <v>3.4</v>
      </c>
      <c r="F182" s="25" t="s">
        <v>277</v>
      </c>
      <c r="G182" s="173" t="s">
        <v>278</v>
      </c>
      <c r="H182" s="25" t="s">
        <v>11</v>
      </c>
      <c r="I182" s="182"/>
    </row>
    <row r="183" spans="1:9" s="171" customFormat="1" ht="60" customHeight="1">
      <c r="A183" s="175" t="s">
        <v>62</v>
      </c>
      <c r="B183" s="172" t="s">
        <v>291</v>
      </c>
      <c r="C183" s="1" t="s">
        <v>7</v>
      </c>
      <c r="D183" s="179">
        <v>3800</v>
      </c>
      <c r="E183" s="179">
        <v>1104</v>
      </c>
      <c r="F183" s="2" t="s">
        <v>277</v>
      </c>
      <c r="G183" s="178" t="s">
        <v>278</v>
      </c>
      <c r="H183" s="180" t="s">
        <v>11</v>
      </c>
      <c r="I183" s="170"/>
    </row>
    <row r="184" spans="1:9" s="171" customFormat="1" ht="28.5" customHeight="1">
      <c r="A184" s="175" t="s">
        <v>118</v>
      </c>
      <c r="B184" s="172" t="s">
        <v>292</v>
      </c>
      <c r="C184" s="1" t="s">
        <v>7</v>
      </c>
      <c r="D184" s="169">
        <v>5810</v>
      </c>
      <c r="E184" s="179">
        <v>4411.2</v>
      </c>
      <c r="F184" s="2" t="s">
        <v>277</v>
      </c>
      <c r="G184" s="178" t="s">
        <v>293</v>
      </c>
      <c r="H184" s="180" t="s">
        <v>11</v>
      </c>
      <c r="I184" s="170"/>
    </row>
    <row r="185" spans="1:9" s="171" customFormat="1" ht="75">
      <c r="A185" s="175" t="s">
        <v>122</v>
      </c>
      <c r="B185" s="172" t="s">
        <v>294</v>
      </c>
      <c r="C185" s="1" t="s">
        <v>7</v>
      </c>
      <c r="D185" s="169">
        <v>22000</v>
      </c>
      <c r="E185" s="179">
        <v>5254.4</v>
      </c>
      <c r="F185" s="2" t="s">
        <v>277</v>
      </c>
      <c r="G185" s="178" t="s">
        <v>293</v>
      </c>
      <c r="H185" s="180" t="s">
        <v>11</v>
      </c>
      <c r="I185" s="170"/>
    </row>
    <row r="186" spans="1:9" s="171" customFormat="1" ht="71.25" customHeight="1">
      <c r="A186" s="175" t="s">
        <v>242</v>
      </c>
      <c r="B186" s="172" t="s">
        <v>295</v>
      </c>
      <c r="C186" s="1" t="s">
        <v>7</v>
      </c>
      <c r="D186" s="169">
        <v>9950</v>
      </c>
      <c r="E186" s="179">
        <v>5268.2</v>
      </c>
      <c r="F186" s="2" t="s">
        <v>277</v>
      </c>
      <c r="G186" s="184" t="s">
        <v>296</v>
      </c>
      <c r="H186" s="180" t="s">
        <v>11</v>
      </c>
      <c r="I186" s="170"/>
    </row>
    <row r="187" spans="1:9" s="171" customFormat="1" ht="159.75" customHeight="1">
      <c r="A187" s="175" t="s">
        <v>297</v>
      </c>
      <c r="B187" s="172" t="s">
        <v>298</v>
      </c>
      <c r="C187" s="1" t="s">
        <v>7</v>
      </c>
      <c r="D187" s="169">
        <v>90970.7</v>
      </c>
      <c r="E187" s="169">
        <v>43795.3</v>
      </c>
      <c r="F187" s="2" t="s">
        <v>277</v>
      </c>
      <c r="G187" s="178" t="s">
        <v>278</v>
      </c>
      <c r="H187" s="180" t="s">
        <v>11</v>
      </c>
      <c r="I187" s="170"/>
    </row>
    <row r="188" spans="1:9" s="171" customFormat="1" ht="29.25" customHeight="1">
      <c r="A188" s="175" t="s">
        <v>299</v>
      </c>
      <c r="B188" s="185" t="s">
        <v>300</v>
      </c>
      <c r="C188" s="1" t="s">
        <v>7</v>
      </c>
      <c r="D188" s="177">
        <f>D189+D190+D191+D192+D193+D194</f>
        <v>101013.6</v>
      </c>
      <c r="E188" s="179">
        <v>42008.9</v>
      </c>
      <c r="F188" s="2" t="s">
        <v>277</v>
      </c>
      <c r="G188" s="184" t="s">
        <v>301</v>
      </c>
      <c r="H188" s="180"/>
      <c r="I188" s="170"/>
    </row>
    <row r="189" spans="1:9" s="171" customFormat="1" ht="90.75" customHeight="1">
      <c r="A189" s="175" t="s">
        <v>302</v>
      </c>
      <c r="B189" s="172" t="s">
        <v>303</v>
      </c>
      <c r="C189" s="1" t="s">
        <v>7</v>
      </c>
      <c r="D189" s="179">
        <f>98866.6-D194</f>
        <v>98472.8</v>
      </c>
      <c r="E189" s="179">
        <v>40000</v>
      </c>
      <c r="F189" s="2" t="s">
        <v>277</v>
      </c>
      <c r="G189" s="184" t="s">
        <v>301</v>
      </c>
      <c r="H189" s="180" t="s">
        <v>11</v>
      </c>
      <c r="I189" s="25" t="s">
        <v>389</v>
      </c>
    </row>
    <row r="190" spans="1:9" s="183" customFormat="1" ht="44.25" customHeight="1">
      <c r="A190" s="181" t="s">
        <v>374</v>
      </c>
      <c r="B190" s="176" t="s">
        <v>375</v>
      </c>
      <c r="C190" s="24" t="s">
        <v>7</v>
      </c>
      <c r="D190" s="169">
        <v>1015</v>
      </c>
      <c r="E190" s="169">
        <v>1015</v>
      </c>
      <c r="F190" s="25" t="s">
        <v>277</v>
      </c>
      <c r="G190" s="174" t="s">
        <v>301</v>
      </c>
      <c r="H190" s="25" t="s">
        <v>376</v>
      </c>
      <c r="I190" s="182"/>
    </row>
    <row r="191" spans="1:9" s="183" customFormat="1" ht="60.75" customHeight="1">
      <c r="A191" s="181" t="s">
        <v>377</v>
      </c>
      <c r="B191" s="176" t="s">
        <v>378</v>
      </c>
      <c r="C191" s="24" t="s">
        <v>7</v>
      </c>
      <c r="D191" s="169">
        <v>100</v>
      </c>
      <c r="E191" s="169">
        <v>0</v>
      </c>
      <c r="F191" s="25" t="s">
        <v>277</v>
      </c>
      <c r="G191" s="174" t="s">
        <v>301</v>
      </c>
      <c r="H191" s="25" t="s">
        <v>379</v>
      </c>
      <c r="I191" s="190" t="s">
        <v>380</v>
      </c>
    </row>
    <row r="192" spans="1:9" s="183" customFormat="1" ht="61.5" customHeight="1">
      <c r="A192" s="181" t="s">
        <v>381</v>
      </c>
      <c r="B192" s="176" t="s">
        <v>382</v>
      </c>
      <c r="C192" s="24" t="s">
        <v>7</v>
      </c>
      <c r="D192" s="169">
        <v>432</v>
      </c>
      <c r="E192" s="169">
        <v>0</v>
      </c>
      <c r="F192" s="25" t="s">
        <v>277</v>
      </c>
      <c r="G192" s="174" t="s">
        <v>301</v>
      </c>
      <c r="H192" s="25" t="s">
        <v>379</v>
      </c>
      <c r="I192" s="190" t="s">
        <v>383</v>
      </c>
    </row>
    <row r="193" spans="1:9" s="183" customFormat="1" ht="30.75" customHeight="1">
      <c r="A193" s="181" t="s">
        <v>384</v>
      </c>
      <c r="B193" s="176" t="s">
        <v>385</v>
      </c>
      <c r="C193" s="24" t="s">
        <v>7</v>
      </c>
      <c r="D193" s="169">
        <v>600</v>
      </c>
      <c r="E193" s="169">
        <v>600</v>
      </c>
      <c r="F193" s="25" t="s">
        <v>277</v>
      </c>
      <c r="G193" s="174" t="s">
        <v>301</v>
      </c>
      <c r="H193" s="25" t="s">
        <v>376</v>
      </c>
      <c r="I193" s="182"/>
    </row>
    <row r="194" spans="1:9" s="186" customFormat="1" ht="47.25" customHeight="1">
      <c r="A194" s="181" t="s">
        <v>386</v>
      </c>
      <c r="B194" s="176" t="s">
        <v>387</v>
      </c>
      <c r="C194" s="24" t="s">
        <v>7</v>
      </c>
      <c r="D194" s="169">
        <v>393.8</v>
      </c>
      <c r="E194" s="169">
        <v>393.8</v>
      </c>
      <c r="F194" s="25" t="s">
        <v>277</v>
      </c>
      <c r="G194" s="174" t="s">
        <v>301</v>
      </c>
      <c r="H194" s="25" t="s">
        <v>376</v>
      </c>
      <c r="I194" s="182"/>
    </row>
    <row r="195" spans="1:9" s="30" customFormat="1" ht="32.25" customHeight="1">
      <c r="A195" s="187" t="s">
        <v>342</v>
      </c>
      <c r="B195" s="188"/>
      <c r="C195" s="188"/>
      <c r="D195" s="188"/>
      <c r="E195" s="188"/>
      <c r="F195" s="188"/>
      <c r="G195" s="188"/>
      <c r="H195" s="188"/>
      <c r="I195" s="189"/>
    </row>
    <row r="196" spans="1:9" s="30" customFormat="1" ht="42" customHeight="1">
      <c r="A196" s="116" t="s">
        <v>275</v>
      </c>
      <c r="B196" s="139" t="s">
        <v>365</v>
      </c>
      <c r="C196" s="54" t="s">
        <v>5</v>
      </c>
      <c r="D196" s="32">
        <f>SUM(D197:D198)</f>
        <v>157500</v>
      </c>
      <c r="E196" s="32">
        <v>0</v>
      </c>
      <c r="F196" s="132" t="s">
        <v>337</v>
      </c>
      <c r="G196" s="132" t="s">
        <v>338</v>
      </c>
      <c r="H196" s="165" t="s">
        <v>368</v>
      </c>
      <c r="I196" s="166"/>
    </row>
    <row r="197" spans="1:9" s="30" customFormat="1" ht="43.5" customHeight="1">
      <c r="A197" s="117"/>
      <c r="B197" s="139"/>
      <c r="C197" s="1" t="s">
        <v>6</v>
      </c>
      <c r="D197" s="32">
        <v>150000</v>
      </c>
      <c r="E197" s="32">
        <v>0</v>
      </c>
      <c r="F197" s="132"/>
      <c r="G197" s="132"/>
      <c r="H197" s="165"/>
      <c r="I197" s="166"/>
    </row>
    <row r="198" spans="1:9" s="30" customFormat="1" ht="45.75" customHeight="1">
      <c r="A198" s="118"/>
      <c r="B198" s="139"/>
      <c r="C198" s="1" t="s">
        <v>7</v>
      </c>
      <c r="D198" s="32">
        <v>7500</v>
      </c>
      <c r="E198" s="32">
        <v>0</v>
      </c>
      <c r="F198" s="132"/>
      <c r="G198" s="132"/>
      <c r="H198" s="165"/>
      <c r="I198" s="166"/>
    </row>
    <row r="199" spans="1:9" s="30" customFormat="1" ht="13.5" customHeight="1">
      <c r="A199" s="77"/>
      <c r="B199" s="21" t="s">
        <v>349</v>
      </c>
      <c r="C199" s="1"/>
      <c r="D199" s="32"/>
      <c r="E199" s="32"/>
      <c r="F199" s="23"/>
      <c r="G199" s="23"/>
      <c r="H199" s="164"/>
      <c r="I199" s="167"/>
    </row>
    <row r="200" spans="1:9" s="8" customFormat="1" ht="88.5" customHeight="1">
      <c r="A200" s="3" t="s">
        <v>130</v>
      </c>
      <c r="B200" s="100" t="s">
        <v>340</v>
      </c>
      <c r="C200" s="7"/>
      <c r="D200" s="2">
        <v>7942.6</v>
      </c>
      <c r="E200" s="32">
        <v>0</v>
      </c>
      <c r="F200" s="168">
        <v>43631</v>
      </c>
      <c r="G200" s="23" t="s">
        <v>338</v>
      </c>
      <c r="H200" s="27" t="s">
        <v>11</v>
      </c>
      <c r="I200" s="102" t="s">
        <v>369</v>
      </c>
    </row>
    <row r="201" spans="1:9" s="8" customFormat="1" ht="60">
      <c r="A201" s="3" t="s">
        <v>134</v>
      </c>
      <c r="B201" s="100" t="s">
        <v>339</v>
      </c>
      <c r="C201" s="7"/>
      <c r="D201" s="2">
        <v>4789.3</v>
      </c>
      <c r="E201" s="32">
        <v>0</v>
      </c>
      <c r="F201" s="168">
        <v>43631</v>
      </c>
      <c r="G201" s="23" t="s">
        <v>338</v>
      </c>
      <c r="H201" s="27" t="s">
        <v>11</v>
      </c>
      <c r="I201" s="102" t="s">
        <v>370</v>
      </c>
    </row>
    <row r="202" spans="1:9" s="8" customFormat="1" ht="60">
      <c r="A202" s="3" t="s">
        <v>136</v>
      </c>
      <c r="B202" s="100" t="s">
        <v>341</v>
      </c>
      <c r="C202" s="7"/>
      <c r="D202" s="2">
        <v>3420.5</v>
      </c>
      <c r="E202" s="32">
        <v>0</v>
      </c>
      <c r="F202" s="168">
        <v>43638</v>
      </c>
      <c r="G202" s="23" t="s">
        <v>338</v>
      </c>
      <c r="H202" s="27" t="s">
        <v>11</v>
      </c>
      <c r="I202" s="102" t="s">
        <v>371</v>
      </c>
    </row>
    <row r="203" spans="1:9" s="8" customFormat="1" ht="22.5" customHeight="1">
      <c r="A203" s="109" t="s">
        <v>112</v>
      </c>
      <c r="B203" s="84"/>
      <c r="C203" s="85"/>
      <c r="D203" s="85"/>
      <c r="E203" s="85"/>
      <c r="F203" s="85"/>
      <c r="G203" s="85"/>
      <c r="H203" s="85"/>
      <c r="I203" s="86"/>
    </row>
    <row r="204" spans="1:9" s="8" customFormat="1" ht="371.25" customHeight="1">
      <c r="A204" s="23">
        <v>1</v>
      </c>
      <c r="B204" s="24" t="s">
        <v>126</v>
      </c>
      <c r="C204" s="25" t="s">
        <v>241</v>
      </c>
      <c r="D204" s="26"/>
      <c r="E204" s="26"/>
      <c r="F204" s="25" t="s">
        <v>25</v>
      </c>
      <c r="G204" s="2" t="s">
        <v>364</v>
      </c>
      <c r="H204" s="27" t="s">
        <v>11</v>
      </c>
      <c r="I204" s="103" t="s">
        <v>334</v>
      </c>
    </row>
    <row r="205" spans="1:9" s="8" customFormat="1" ht="171" customHeight="1">
      <c r="A205" s="3" t="s">
        <v>114</v>
      </c>
      <c r="B205" s="1" t="s">
        <v>115</v>
      </c>
      <c r="C205" s="4" t="s">
        <v>113</v>
      </c>
      <c r="D205" s="28"/>
      <c r="E205" s="28"/>
      <c r="F205" s="4" t="s">
        <v>116</v>
      </c>
      <c r="G205" s="4" t="s">
        <v>117</v>
      </c>
      <c r="H205" s="29" t="s">
        <v>11</v>
      </c>
      <c r="I205" s="103" t="s">
        <v>391</v>
      </c>
    </row>
    <row r="206" spans="2:9" s="8" customFormat="1" ht="184.5" customHeight="1">
      <c r="B206" s="192"/>
      <c r="C206" s="192"/>
      <c r="D206" s="192"/>
      <c r="E206" s="192"/>
      <c r="F206" s="192"/>
      <c r="G206" s="192"/>
      <c r="H206" s="192"/>
      <c r="I206" s="103" t="s">
        <v>390</v>
      </c>
    </row>
    <row r="207" spans="1:9" s="30" customFormat="1" ht="73.5" customHeight="1">
      <c r="A207" s="3" t="s">
        <v>118</v>
      </c>
      <c r="B207" s="1" t="s">
        <v>119</v>
      </c>
      <c r="C207" s="2" t="s">
        <v>120</v>
      </c>
      <c r="D207" s="26"/>
      <c r="E207" s="26"/>
      <c r="F207" s="2" t="s">
        <v>121</v>
      </c>
      <c r="G207" s="2" t="s">
        <v>117</v>
      </c>
      <c r="H207" s="27" t="s">
        <v>127</v>
      </c>
      <c r="I207" s="27"/>
    </row>
    <row r="208" spans="1:9" s="30" customFormat="1" ht="16.5" customHeight="1">
      <c r="A208" s="116" t="s">
        <v>122</v>
      </c>
      <c r="B208" s="94" t="s">
        <v>123</v>
      </c>
      <c r="C208" s="31" t="s">
        <v>124</v>
      </c>
      <c r="D208" s="32">
        <v>25913</v>
      </c>
      <c r="E208" s="32">
        <f>SUM(E209:E210)</f>
        <v>43058</v>
      </c>
      <c r="F208" s="87" t="s">
        <v>121</v>
      </c>
      <c r="G208" s="87" t="s">
        <v>117</v>
      </c>
      <c r="H208" s="108" t="s">
        <v>393</v>
      </c>
      <c r="I208" s="125"/>
    </row>
    <row r="209" spans="1:9" s="30" customFormat="1" ht="15">
      <c r="A209" s="117"/>
      <c r="B209" s="94"/>
      <c r="C209" s="1" t="s">
        <v>6</v>
      </c>
      <c r="D209" s="32">
        <v>10930</v>
      </c>
      <c r="E209" s="32">
        <v>18090</v>
      </c>
      <c r="F209" s="88"/>
      <c r="G209" s="88"/>
      <c r="H209" s="108"/>
      <c r="I209" s="126"/>
    </row>
    <row r="210" spans="1:9" s="30" customFormat="1" ht="15" customHeight="1">
      <c r="A210" s="117"/>
      <c r="B210" s="94"/>
      <c r="C210" s="21" t="s">
        <v>125</v>
      </c>
      <c r="D210" s="32">
        <v>14983</v>
      </c>
      <c r="E210" s="32">
        <v>24968</v>
      </c>
      <c r="F210" s="88"/>
      <c r="G210" s="88"/>
      <c r="H210" s="108"/>
      <c r="I210" s="126"/>
    </row>
    <row r="211" spans="1:9" s="30" customFormat="1" ht="125.25" customHeight="1">
      <c r="A211" s="118"/>
      <c r="B211" s="94"/>
      <c r="C211" s="31" t="s">
        <v>392</v>
      </c>
      <c r="D211" s="26"/>
      <c r="E211" s="26"/>
      <c r="F211" s="89"/>
      <c r="G211" s="89"/>
      <c r="H211" s="108"/>
      <c r="I211" s="127"/>
    </row>
    <row r="212" spans="1:9" s="30" customFormat="1" ht="132.75" customHeight="1">
      <c r="A212" s="3" t="s">
        <v>242</v>
      </c>
      <c r="B212" s="1" t="s">
        <v>367</v>
      </c>
      <c r="C212" s="2" t="s">
        <v>120</v>
      </c>
      <c r="D212" s="26"/>
      <c r="E212" s="26"/>
      <c r="F212" s="2" t="s">
        <v>243</v>
      </c>
      <c r="G212" s="2" t="s">
        <v>117</v>
      </c>
      <c r="H212" s="27" t="s">
        <v>11</v>
      </c>
      <c r="I212" s="103" t="s">
        <v>394</v>
      </c>
    </row>
    <row r="213" spans="1:8" ht="15.75">
      <c r="A213" s="9"/>
      <c r="B213" s="10"/>
      <c r="C213" s="10"/>
      <c r="D213" s="10"/>
      <c r="E213" s="10"/>
      <c r="F213" s="10"/>
      <c r="G213" s="10"/>
      <c r="H213" s="10"/>
    </row>
    <row r="214" spans="1:9" s="12" customFormat="1" ht="15.75">
      <c r="A214" s="55"/>
      <c r="B214" s="56"/>
      <c r="C214" s="56"/>
      <c r="D214" s="56"/>
      <c r="E214" s="56"/>
      <c r="F214" s="56"/>
      <c r="G214" s="56"/>
      <c r="H214" s="56"/>
      <c r="I214" s="18"/>
    </row>
    <row r="215" spans="1:9" s="12" customFormat="1" ht="15.75">
      <c r="A215" s="55"/>
      <c r="B215" s="56"/>
      <c r="C215" s="56"/>
      <c r="D215" s="56"/>
      <c r="E215" s="56"/>
      <c r="F215" s="56"/>
      <c r="G215" s="56"/>
      <c r="H215" s="56"/>
      <c r="I215" s="18"/>
    </row>
    <row r="216" spans="1:8" ht="15.75">
      <c r="A216" s="9"/>
      <c r="B216" s="10"/>
      <c r="C216" s="10"/>
      <c r="D216" s="10"/>
      <c r="E216" s="10"/>
      <c r="F216" s="10"/>
      <c r="G216" s="10"/>
      <c r="H216" s="10"/>
    </row>
    <row r="217" spans="1:8" ht="15.75">
      <c r="A217" s="9"/>
      <c r="B217" s="10"/>
      <c r="C217" s="10"/>
      <c r="D217" s="10"/>
      <c r="E217" s="10"/>
      <c r="F217" s="10"/>
      <c r="G217" s="10"/>
      <c r="H217" s="10"/>
    </row>
    <row r="218" spans="1:8" ht="15.75">
      <c r="A218" s="9"/>
      <c r="B218" s="10"/>
      <c r="C218" s="10"/>
      <c r="D218" s="10"/>
      <c r="E218" s="10"/>
      <c r="F218" s="10"/>
      <c r="G218" s="10"/>
      <c r="H218" s="10"/>
    </row>
    <row r="219" spans="1:8" ht="15.75">
      <c r="A219" s="9"/>
      <c r="B219" s="10"/>
      <c r="C219" s="10"/>
      <c r="D219" s="10"/>
      <c r="E219" s="10"/>
      <c r="F219" s="10"/>
      <c r="G219" s="10"/>
      <c r="H219" s="10"/>
    </row>
  </sheetData>
  <sheetProtection/>
  <mergeCells count="126">
    <mergeCell ref="A49:I49"/>
    <mergeCell ref="G139:G149"/>
    <mergeCell ref="H139:H149"/>
    <mergeCell ref="I139:I149"/>
    <mergeCell ref="I105:I114"/>
    <mergeCell ref="I115:I127"/>
    <mergeCell ref="H105:H114"/>
    <mergeCell ref="G115:G127"/>
    <mergeCell ref="H115:H127"/>
    <mergeCell ref="E115:E127"/>
    <mergeCell ref="C142:C149"/>
    <mergeCell ref="D142:D149"/>
    <mergeCell ref="E142:E149"/>
    <mergeCell ref="F139:F149"/>
    <mergeCell ref="B136:I136"/>
    <mergeCell ref="B139:B141"/>
    <mergeCell ref="C129:C135"/>
    <mergeCell ref="D129:D135"/>
    <mergeCell ref="G1:H1"/>
    <mergeCell ref="A6:H6"/>
    <mergeCell ref="A10:A13"/>
    <mergeCell ref="B10:B13"/>
    <mergeCell ref="F10:F13"/>
    <mergeCell ref="A3:I3"/>
    <mergeCell ref="B4:I4"/>
    <mergeCell ref="A5:I5"/>
    <mergeCell ref="I25:I28"/>
    <mergeCell ref="A25:A28"/>
    <mergeCell ref="B25:B28"/>
    <mergeCell ref="F25:F28"/>
    <mergeCell ref="H25:H28"/>
    <mergeCell ref="I29:I32"/>
    <mergeCell ref="A33:A36"/>
    <mergeCell ref="B33:B36"/>
    <mergeCell ref="F33:F36"/>
    <mergeCell ref="H33:H36"/>
    <mergeCell ref="I33:I36"/>
    <mergeCell ref="A29:A32"/>
    <mergeCell ref="B29:B32"/>
    <mergeCell ref="F29:F32"/>
    <mergeCell ref="H41:H44"/>
    <mergeCell ref="I41:I44"/>
    <mergeCell ref="A37:A40"/>
    <mergeCell ref="B37:B40"/>
    <mergeCell ref="F37:F40"/>
    <mergeCell ref="G25:G48"/>
    <mergeCell ref="H45:H48"/>
    <mergeCell ref="I45:I48"/>
    <mergeCell ref="A45:A48"/>
    <mergeCell ref="H29:H32"/>
    <mergeCell ref="B24:I24"/>
    <mergeCell ref="I10:I13"/>
    <mergeCell ref="C8:E8"/>
    <mergeCell ref="G10:G13"/>
    <mergeCell ref="H10:H13"/>
    <mergeCell ref="A9:I9"/>
    <mergeCell ref="A14:I14"/>
    <mergeCell ref="B15:I15"/>
    <mergeCell ref="A23:I23"/>
    <mergeCell ref="G16:G18"/>
    <mergeCell ref="G19:G22"/>
    <mergeCell ref="H37:H40"/>
    <mergeCell ref="I37:I40"/>
    <mergeCell ref="B103:I103"/>
    <mergeCell ref="A102:I102"/>
    <mergeCell ref="A41:A44"/>
    <mergeCell ref="B41:B44"/>
    <mergeCell ref="B45:B48"/>
    <mergeCell ref="F45:F48"/>
    <mergeCell ref="F41:F44"/>
    <mergeCell ref="F105:F114"/>
    <mergeCell ref="G105:G114"/>
    <mergeCell ref="C115:C127"/>
    <mergeCell ref="D115:D127"/>
    <mergeCell ref="F115:F127"/>
    <mergeCell ref="C105:C114"/>
    <mergeCell ref="D105:D114"/>
    <mergeCell ref="E105:E114"/>
    <mergeCell ref="E129:E135"/>
    <mergeCell ref="C7:E7"/>
    <mergeCell ref="A208:A211"/>
    <mergeCell ref="B208:B211"/>
    <mergeCell ref="A153:I153"/>
    <mergeCell ref="A139:A141"/>
    <mergeCell ref="F129:F135"/>
    <mergeCell ref="G129:G135"/>
    <mergeCell ref="H129:H135"/>
    <mergeCell ref="I129:I135"/>
    <mergeCell ref="H208:H211"/>
    <mergeCell ref="A203:I203"/>
    <mergeCell ref="F208:F211"/>
    <mergeCell ref="G208:G211"/>
    <mergeCell ref="I208:I211"/>
    <mergeCell ref="A160:A162"/>
    <mergeCell ref="B160:B162"/>
    <mergeCell ref="A195:I195"/>
    <mergeCell ref="B196:B198"/>
    <mergeCell ref="A196:A198"/>
    <mergeCell ref="F196:F198"/>
    <mergeCell ref="G196:G198"/>
    <mergeCell ref="H196:H198"/>
    <mergeCell ref="I196:I198"/>
    <mergeCell ref="A169:I169"/>
    <mergeCell ref="H160:H162"/>
    <mergeCell ref="I160:I162"/>
    <mergeCell ref="A155:I155"/>
    <mergeCell ref="A156:A158"/>
    <mergeCell ref="B156:B158"/>
    <mergeCell ref="F156:F158"/>
    <mergeCell ref="G156:G158"/>
    <mergeCell ref="H156:H158"/>
    <mergeCell ref="I156:I158"/>
    <mergeCell ref="F163:F165"/>
    <mergeCell ref="G163:G165"/>
    <mergeCell ref="F160:F162"/>
    <mergeCell ref="G160:G162"/>
    <mergeCell ref="H163:H165"/>
    <mergeCell ref="I163:I165"/>
    <mergeCell ref="A166:A168"/>
    <mergeCell ref="B166:B168"/>
    <mergeCell ref="F166:F168"/>
    <mergeCell ref="G166:G168"/>
    <mergeCell ref="H166:H168"/>
    <mergeCell ref="I166:I168"/>
    <mergeCell ref="A163:A165"/>
    <mergeCell ref="B163:B165"/>
  </mergeCells>
  <printOptions horizontalCentered="1"/>
  <pageMargins left="0.1968503937007874" right="0.1968503937007874" top="0.45" bottom="0.1968503937007874" header="0.1968503937007874" footer="0.15748031496062992"/>
  <pageSetup fitToHeight="5" horizontalDpi="600" verticalDpi="600" orientation="landscape" paperSize="9" r:id="rId1"/>
  <headerFooter alignWithMargins="0">
    <oddHeader>&amp;C&amp;P</oddHeader>
  </headerFooter>
  <rowBreaks count="1" manualBreakCount="1">
    <brk id="2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OlgaV</cp:lastModifiedBy>
  <cp:lastPrinted>2019-07-17T13:37:16Z</cp:lastPrinted>
  <dcterms:created xsi:type="dcterms:W3CDTF">2018-12-18T14:39:27Z</dcterms:created>
  <dcterms:modified xsi:type="dcterms:W3CDTF">2019-07-17T13:37:18Z</dcterms:modified>
  <cp:category/>
  <cp:version/>
  <cp:contentType/>
  <cp:contentStatus/>
</cp:coreProperties>
</file>